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bookViews>
    <workbookView xWindow="0" yWindow="0" windowWidth="28515" windowHeight="11655" tabRatio="758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62913"/>
</workbook>
</file>

<file path=xl/calcChain.xml><?xml version="1.0" encoding="utf-8"?>
<calcChain xmlns="http://schemas.openxmlformats.org/spreadsheetml/2006/main">
  <c r="W59" i="16" l="1"/>
  <c r="N59" i="16"/>
  <c r="I59" i="16"/>
  <c r="S59" i="16"/>
  <c r="N31" i="15"/>
  <c r="N26" i="15"/>
  <c r="N18" i="15"/>
  <c r="N11" i="15"/>
  <c r="N30" i="15"/>
  <c r="V59" i="16"/>
  <c r="R59" i="16"/>
  <c r="M59" i="16"/>
  <c r="H59" i="16"/>
  <c r="G59" i="16"/>
  <c r="N25" i="15"/>
  <c r="N17" i="15"/>
  <c r="N10" i="15"/>
  <c r="N9" i="15"/>
  <c r="L59" i="16"/>
  <c r="N16" i="15"/>
  <c r="N24" i="15"/>
  <c r="Q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<sst xmlns="http://schemas.openxmlformats.org/spreadsheetml/2006/main" count="147" uniqueCount="58">
  <si>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</si>
  <si>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</si>
  <si>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</si>
  <si>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</si>
  <si>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</si>
  <si>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</si>
  <si>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</si>
  <si>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</si>
  <si>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</si>
  <si>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</si>
  <si>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</si>
  <si>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</si>
  <si>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</si>
  <si>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</si>
  <si>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</si>
  <si>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</si>
  <si>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</si>
  <si>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</si>
  <si>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</si>
  <si>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</si>
  <si>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</si>
  <si>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</si>
  <si>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</si>
  <si>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</si>
  <si>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</si>
  <si>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</si>
  <si>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</si>
  <si>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</si>
  <si>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</si>
  <si>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</si>
  <si>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</si>
  <si>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</si>
  <si>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</si>
  <si>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</si>
  <si>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</si>
  <si>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</si>
  <si>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</si>
  <si>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</si>
  <si>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</si>
  <si>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</si>
  <si>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</si>
  <si>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</si>
  <si>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</si>
  <si>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</si>
  <si>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</si>
  <si>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</si>
  <si>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</si>
  <si>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IRAK</t>
  </si>
  <si>
    <t>UNDER UTREDNING</t>
  </si>
  <si>
    <t>41</t>
  </si>
  <si>
    <t>TURKIET</t>
  </si>
  <si>
    <t>42</t>
  </si>
  <si>
    <t>RYSSLAND</t>
  </si>
  <si>
    <t>ALBANIEN</t>
  </si>
  <si>
    <t>LIBANON</t>
  </si>
  <si>
    <t>43</t>
  </si>
  <si>
    <t>UZBEKISTAN</t>
  </si>
  <si>
    <t>ETIOPIEN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</si>
</sst>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0" fontId="16" fillId="0" borderId="0" xfId="0" applyFont="1" applyFill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7" fillId="0" borderId="0" xfId="0" applyFont="1"/>
    <xf numFmtId="0" fontId="16" fillId="0" borderId="0" xfId="0" applyFont="1" applyFill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118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>
      <tableStyleElement type="wholeTable" dxfId="117"/>
      <tableStyleElement type="headerRow" dxfId="116"/>
      <tableStyleElement type="firstRowStripe" dxfId="115"/>
      <tableStyleElement type="secondRowStripe" dxfId="114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l1" displayName="Tabell1" ref="A3:N11" totalsRowShown="0" headerRowDxfId="113" dataDxfId="112">
  <tableColumns count="14">
    <tableColumn id="1" name="År" dataDxfId="111"/>
    <tableColumn id="2" name="Januari" dataDxfId="110"/>
    <tableColumn id="4" name="Februari" dataDxfId="109"/>
    <tableColumn id="5" name="Mars" dataDxfId="108"/>
    <tableColumn id="6" name="April" dataDxfId="107"/>
    <tableColumn id="3" name="Maj" dataDxfId="106"/>
    <tableColumn id="7" name="Juni" dataDxfId="105"/>
    <tableColumn id="8" name="Juli" dataDxfId="104"/>
    <tableColumn id="9" name="Augusti" dataDxfId="103"/>
    <tableColumn id="10" name="September" dataDxfId="102"/>
    <tableColumn id="11" name="Oktober" dataDxfId="101"/>
    <tableColumn id="12" name="November" dataDxfId="100"/>
    <tableColumn id="13" name="December" dataDxfId="99"/>
    <tableColumn id="14" name="Totalt" dataDxfId="98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id="4" name="Tabell15" displayName="Tabell15" ref="A23:N26" totalsRowShown="0" headerRowDxfId="97" dataDxfId="96">
  <tableColumns count="14">
    <tableColumn id="1" name="År" dataDxfId="95"/>
    <tableColumn id="2" name="Januari" dataDxfId="94"/>
    <tableColumn id="4" name="Februari" dataDxfId="93"/>
    <tableColumn id="5" name="Mars" dataDxfId="92"/>
    <tableColumn id="6" name="April" dataDxfId="91"/>
    <tableColumn id="3" name="Maj" dataDxfId="90"/>
    <tableColumn id="7" name="Juni" dataDxfId="89"/>
    <tableColumn id="8" name="Juli" dataDxfId="88"/>
    <tableColumn id="9" name="Augusti" dataDxfId="87"/>
    <tableColumn id="10" name="September" dataDxfId="86"/>
    <tableColumn id="11" name="Oktober" dataDxfId="85"/>
    <tableColumn id="12" name="November" dataDxfId="84"/>
    <tableColumn id="13" name="December" dataDxfId="83"/>
    <tableColumn id="14" name="Totalt" dataDxfId="82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id="9" name="Tabell110" displayName="Tabell110" ref="A15:N18" totalsRowShown="0" headerRowDxfId="81" dataDxfId="80">
  <tableColumns count="14">
    <tableColumn id="1" name="År" dataDxfId="79"/>
    <tableColumn id="2" name="Januari" dataDxfId="78"/>
    <tableColumn id="4" name="Februari" dataDxfId="77"/>
    <tableColumn id="5" name="Mars" dataDxfId="76"/>
    <tableColumn id="6" name="April" dataDxfId="75"/>
    <tableColumn id="3" name="Maj" dataDxfId="74"/>
    <tableColumn id="7" name="Juni" dataDxfId="73"/>
    <tableColumn id="8" name="Juli" dataDxfId="72"/>
    <tableColumn id="9" name="Augusti" dataDxfId="71"/>
    <tableColumn id="10" name="September" dataDxfId="70"/>
    <tableColumn id="11" name="Oktober" dataDxfId="69"/>
    <tableColumn id="12" name="November" dataDxfId="68"/>
    <tableColumn id="13" name="December" dataDxfId="67"/>
    <tableColumn id="14" name="Totalt" dataDxfId="66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id="12" name="Tabell1513" displayName="Tabell1513" ref="A29:N31" totalsRowShown="0" headerRowDxfId="65" dataDxfId="64">
  <tableColumns count="14">
    <tableColumn id="1" name="År" dataDxfId="63"/>
    <tableColumn id="2" name="Januari" dataDxfId="62"/>
    <tableColumn id="4" name="Februari" dataDxfId="61"/>
    <tableColumn id="5" name="Mars" dataDxfId="60"/>
    <tableColumn id="6" name="April" dataDxfId="59"/>
    <tableColumn id="3" name="Maj" dataDxfId="58"/>
    <tableColumn id="7" name="Juni" dataDxfId="57"/>
    <tableColumn id="8" name="Juli" dataDxfId="56"/>
    <tableColumn id="9" name="Augusti" dataDxfId="55"/>
    <tableColumn id="10" name="September" dataDxfId="54"/>
    <tableColumn id="11" name="Oktober" dataDxfId="53"/>
    <tableColumn id="12" name="November" dataDxfId="52"/>
    <tableColumn id="13" name="December" dataDxfId="51"/>
    <tableColumn id="14" name="Totalt" dataDxfId="50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id="5" name="Tabell16" displayName="Tabell16" ref="A5:I59" totalsRowShown="0" headerRowDxfId="49" dataDxfId="48">
  <tableColumns count="9">
    <tableColumn id="1" name="Vecka" dataDxfId="47"/>
    <tableColumn id="2" name="2017" dataDxfId="46"/>
    <tableColumn id="4" name="2018" dataDxfId="45"/>
    <tableColumn id="5" name="2019" dataDxfId="44"/>
    <tableColumn id="6" name="2020" dataDxfId="43"/>
    <tableColumn id="3" name="2021" dataDxfId="42"/>
    <tableColumn id="9" name="2022" dataDxfId="41"/>
    <tableColumn id="10" name="2023" dataDxfId="40"/>
    <tableColumn id="7" name="2024" dataDxfId="39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id="8" name="Tabell8" displayName="Tabell8" ref="P5:S59" totalsRowShown="0">
  <tableColumns count="4">
    <tableColumn id="1" name="Vecka" dataDxfId="38"/>
    <tableColumn id="2" name="2022" dataDxfId="37"/>
    <tableColumn id="3" name="2023" dataDxfId="36"/>
    <tableColumn id="4" name="2024" dataDxfId="35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id="10" name="Tabell811" displayName="Tabell811" ref="K5:N59" totalsRowShown="0">
  <tableColumns count="4">
    <tableColumn id="1" name="Vecka" dataDxfId="34"/>
    <tableColumn id="2" name="2022" dataDxfId="33"/>
    <tableColumn id="4" name="2023" dataDxfId="32"/>
    <tableColumn id="3" name="2024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id="11" name="Tabell812" displayName="Tabell812" ref="U5:W59" totalsRowShown="0">
  <tableColumns count="3">
    <tableColumn id="1" name="Vecka" dataDxfId="30"/>
    <tableColumn id="3" name="2023" dataDxfId="29"/>
    <tableColumn id="2" name="2024" dataDxfId="28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id="6" name="Tabell17" displayName="Tabell17" ref="A3:E10" totalsRowShown="0" headerRowDxfId="27" dataDxfId="26">
  <tableColumns count="5">
    <tableColumn id="1" name="Medborgarskap" dataDxfId="25"/>
    <tableColumn id="2" name="41" dataDxfId="24"/>
    <tableColumn id="4" name="42" dataDxfId="23"/>
    <tableColumn id="5" name="43" dataDxfId="22"/>
    <tableColumn id="6" name="Totalt" dataDxfId="2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id="1" name="Tabell172" displayName="Tabell172" ref="A13:E17" totalsRowShown="0" headerRowDxfId="20" dataDxfId="19">
  <tableColumns count="5">
    <tableColumn id="1" name="Medborgarskap" dataDxfId="18"/>
    <tableColumn id="2" name="41" dataDxfId="17"/>
    <tableColumn id="4" name="42" dataDxfId="16"/>
    <tableColumn id="5" name="43" dataDxfId="15"/>
    <tableColumn id="6" name="Totalt" dataDxfId="14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id="7" name="Tabell178" displayName="Tabell178" ref="A4:E11" totalsRowShown="0" headerRowDxfId="13" dataDxfId="12">
  <tableColumns count="5">
    <tableColumn id="1" name="Medborgarskap" dataDxfId="11"/>
    <tableColumn id="2" name="41" dataDxfId="10"/>
    <tableColumn id="4" name="42" dataDxfId="9"/>
    <tableColumn id="5" name="43" dataDxfId="8"/>
    <tableColumn id="6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id="2" name="Tabell1783" displayName="Tabell1783" ref="A14:E16" totalsRowShown="0" headerRowDxfId="6" dataDxfId="5">
  <tableColumns count="5">
    <tableColumn id="1" name="Medborgarskap" dataDxfId="4"/>
    <tableColumn id="2" name="41" dataDxfId="3"/>
    <tableColumn id="4" name="42" dataDxfId="2"/>
    <tableColumn id="5" name="43" dataDxfId="1"/>
    <tableColumn id="6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938</v>
      </c>
      <c r="C11" s="30">
        <v>946</v>
      </c>
      <c r="D11" s="30">
        <v>779</v>
      </c>
      <c r="E11" s="30">
        <v>822</v>
      </c>
      <c r="F11" s="30">
        <v>838</v>
      </c>
      <c r="G11" s="30">
        <v>736</v>
      </c>
      <c r="H11" s="30">
        <v>701</v>
      </c>
      <c r="I11" s="30">
        <v>741</v>
      </c>
      <c r="J11" s="30">
        <v>824</v>
      </c>
      <c r="K11" s="30">
        <v>694</v>
      </c>
      <c r="L11" s="30"/>
      <c r="M11" s="30"/>
      <c r="N11" s="31">
        <f>SUM(Tabell1[[#This Row],[Januari]:[December]])</f>
        <v>8019</v>
      </c>
    </row>
    <row r="13" spans="1:14" ht="15" customHeight="1" x14ac:dyDescent="0.2">
      <c r="A13" s="22" t="s">
        <v>30</v>
      </c>
    </row>
    <row r="14" spans="1:14" ht="15" customHeight="1" x14ac:dyDescent="0.2">
      <c r="A14" s="6" t="s">
        <v>45</v>
      </c>
      <c r="B14" s="3"/>
      <c r="C14" s="3"/>
      <c r="D14" s="3"/>
      <c r="E14" s="3"/>
    </row>
    <row r="15" spans="1:14" ht="15" customHeight="1" x14ac:dyDescent="0.2">
      <c r="A15" s="5" t="s">
        <v>9</v>
      </c>
      <c r="B15" s="14" t="s">
        <v>18</v>
      </c>
      <c r="C15" s="14" t="s">
        <v>19</v>
      </c>
      <c r="D15" s="14" t="s">
        <v>0</v>
      </c>
      <c r="E15" s="14" t="s">
        <v>1</v>
      </c>
      <c r="F15" s="14" t="s">
        <v>2</v>
      </c>
      <c r="G15" s="14" t="s">
        <v>3</v>
      </c>
      <c r="H15" s="14" t="s">
        <v>4</v>
      </c>
      <c r="I15" s="14" t="s">
        <v>20</v>
      </c>
      <c r="J15" s="14" t="s">
        <v>21</v>
      </c>
      <c r="K15" s="14" t="s">
        <v>22</v>
      </c>
      <c r="L15" s="14" t="s">
        <v>23</v>
      </c>
      <c r="M15" s="14" t="s">
        <v>24</v>
      </c>
      <c r="N15" s="15" t="s">
        <v>6</v>
      </c>
    </row>
    <row r="16" spans="1:14" ht="15" customHeight="1" x14ac:dyDescent="0.2">
      <c r="A16" s="6">
        <v>2022</v>
      </c>
      <c r="B16" s="7">
        <v>57</v>
      </c>
      <c r="C16" s="7">
        <v>423</v>
      </c>
      <c r="D16" s="7">
        <v>27066</v>
      </c>
      <c r="E16" s="7">
        <v>7542</v>
      </c>
      <c r="F16" s="7">
        <v>3881</v>
      </c>
      <c r="G16" s="7">
        <v>2385</v>
      </c>
      <c r="H16" s="7">
        <v>2100</v>
      </c>
      <c r="I16" s="7">
        <v>2069</v>
      </c>
      <c r="J16" s="7">
        <v>1665</v>
      </c>
      <c r="K16" s="7">
        <v>1651</v>
      </c>
      <c r="L16" s="7">
        <v>1268</v>
      </c>
      <c r="M16" s="7">
        <v>1154</v>
      </c>
      <c r="N16" s="8">
        <f>SUM(Tabell110[[#This Row],[Januari]:[December]])</f>
        <v>51261</v>
      </c>
    </row>
    <row r="17" spans="1:14" ht="15" customHeight="1" x14ac:dyDescent="0.2">
      <c r="A17" s="24">
        <v>2023</v>
      </c>
      <c r="B17" s="25">
        <v>1105</v>
      </c>
      <c r="C17" s="25">
        <v>1114</v>
      </c>
      <c r="D17" s="25">
        <v>1272</v>
      </c>
      <c r="E17" s="25">
        <v>908</v>
      </c>
      <c r="F17" s="25">
        <v>1281</v>
      </c>
      <c r="G17" s="25">
        <v>1242</v>
      </c>
      <c r="H17" s="25">
        <v>1075</v>
      </c>
      <c r="I17" s="25">
        <v>931</v>
      </c>
      <c r="J17" s="25">
        <v>822</v>
      </c>
      <c r="K17" s="25">
        <v>793</v>
      </c>
      <c r="L17" s="25">
        <v>657</v>
      </c>
      <c r="M17" s="25">
        <v>630</v>
      </c>
      <c r="N17" s="26">
        <f>SUM(Tabell110[[#This Row],[Januari]:[December]])</f>
        <v>11830</v>
      </c>
    </row>
    <row r="18" spans="1:14" ht="15" customHeight="1" x14ac:dyDescent="0.2">
      <c r="A18" s="24">
        <v>2024</v>
      </c>
      <c r="B18" s="30">
        <v>809</v>
      </c>
      <c r="C18" s="30">
        <v>720</v>
      </c>
      <c r="D18" s="30">
        <v>976</v>
      </c>
      <c r="E18" s="30">
        <v>856</v>
      </c>
      <c r="F18" s="30">
        <v>1211</v>
      </c>
      <c r="G18" s="30">
        <v>1184</v>
      </c>
      <c r="H18" s="30">
        <v>1204</v>
      </c>
      <c r="I18" s="30">
        <v>1021</v>
      </c>
      <c r="J18" s="30">
        <v>850</v>
      </c>
      <c r="K18" s="30">
        <v>663</v>
      </c>
      <c r="L18" s="30"/>
      <c r="M18" s="30"/>
      <c r="N18" s="31">
        <f>SUM(Tabell110[[#This Row],[Januari]:[December]])</f>
        <v>9494</v>
      </c>
    </row>
    <row r="20" spans="1:14" ht="15" customHeight="1" x14ac:dyDescent="0.2">
      <c r="A20" s="22" t="s">
        <v>31</v>
      </c>
    </row>
    <row r="21" spans="1:14" ht="15" customHeight="1" x14ac:dyDescent="0.2">
      <c r="A21" s="6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5" customHeight="1" x14ac:dyDescent="0.2">
      <c r="A22" s="6" t="s">
        <v>37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4" ht="12.75" x14ac:dyDescent="0.2">
      <c r="A23" s="5" t="s">
        <v>9</v>
      </c>
      <c r="B23" s="14" t="s">
        <v>18</v>
      </c>
      <c r="C23" s="14" t="s">
        <v>19</v>
      </c>
      <c r="D23" s="14" t="s">
        <v>0</v>
      </c>
      <c r="E23" s="14" t="s">
        <v>1</v>
      </c>
      <c r="F23" s="14" t="s">
        <v>2</v>
      </c>
      <c r="G23" s="14" t="s">
        <v>3</v>
      </c>
      <c r="H23" s="14" t="s">
        <v>4</v>
      </c>
      <c r="I23" s="14" t="s">
        <v>20</v>
      </c>
      <c r="J23" s="14" t="s">
        <v>21</v>
      </c>
      <c r="K23" s="14" t="s">
        <v>22</v>
      </c>
      <c r="L23" s="14" t="s">
        <v>23</v>
      </c>
      <c r="M23" s="14" t="s">
        <v>24</v>
      </c>
      <c r="N23" s="15" t="s">
        <v>6</v>
      </c>
    </row>
    <row r="24" spans="1:14" ht="12.75" x14ac:dyDescent="0.2">
      <c r="A24" s="19">
        <v>2022</v>
      </c>
      <c r="B24" s="7">
        <v>21</v>
      </c>
      <c r="C24" s="7">
        <v>300</v>
      </c>
      <c r="D24" s="7">
        <v>26930</v>
      </c>
      <c r="E24" s="7">
        <v>7518</v>
      </c>
      <c r="F24" s="7">
        <v>3722</v>
      </c>
      <c r="G24" s="7">
        <v>2239</v>
      </c>
      <c r="H24" s="7">
        <v>2006</v>
      </c>
      <c r="I24" s="7">
        <v>2012</v>
      </c>
      <c r="J24" s="7">
        <v>1618</v>
      </c>
      <c r="K24" s="7">
        <v>1615</v>
      </c>
      <c r="L24" s="7">
        <v>1253</v>
      </c>
      <c r="M24" s="7">
        <v>1137</v>
      </c>
      <c r="N24" s="8">
        <f>SUM(Tabell15[[#This Row],[Januari]:[December]])</f>
        <v>50371</v>
      </c>
    </row>
    <row r="25" spans="1:14" ht="15" customHeight="1" x14ac:dyDescent="0.2">
      <c r="A25" s="27">
        <v>2023</v>
      </c>
      <c r="B25" s="25">
        <v>1086</v>
      </c>
      <c r="C25" s="25">
        <v>1052</v>
      </c>
      <c r="D25" s="25">
        <v>1246</v>
      </c>
      <c r="E25" s="25">
        <v>879</v>
      </c>
      <c r="F25" s="25">
        <v>1246</v>
      </c>
      <c r="G25" s="25">
        <v>1198</v>
      </c>
      <c r="H25" s="25">
        <v>1036</v>
      </c>
      <c r="I25" s="25">
        <v>886</v>
      </c>
      <c r="J25" s="25">
        <v>783</v>
      </c>
      <c r="K25" s="25">
        <v>766</v>
      </c>
      <c r="L25" s="25">
        <v>637</v>
      </c>
      <c r="M25" s="25">
        <v>591</v>
      </c>
      <c r="N25" s="26">
        <f>SUM(Tabell15[[#This Row],[Januari]:[December]])</f>
        <v>11406</v>
      </c>
    </row>
    <row r="26" spans="1:14" ht="15" customHeight="1" x14ac:dyDescent="0.2">
      <c r="A26" s="27">
        <v>2024</v>
      </c>
      <c r="B26" s="32">
        <v>784</v>
      </c>
      <c r="C26" s="32">
        <v>718</v>
      </c>
      <c r="D26" s="32">
        <v>960</v>
      </c>
      <c r="E26" s="32">
        <v>844</v>
      </c>
      <c r="F26" s="32">
        <v>1185</v>
      </c>
      <c r="G26" s="32">
        <v>1155</v>
      </c>
      <c r="H26" s="32">
        <v>1178</v>
      </c>
      <c r="I26" s="32">
        <v>1005</v>
      </c>
      <c r="J26" s="32">
        <v>831</v>
      </c>
      <c r="K26" s="32">
        <v>636</v>
      </c>
      <c r="L26" s="32"/>
      <c r="M26" s="32"/>
      <c r="N26" s="31">
        <f>SUM(Tabell15[[#This Row],[Januari]:[December]])</f>
        <v>9296</v>
      </c>
    </row>
    <row r="28" spans="1:14" ht="15" customHeight="1" x14ac:dyDescent="0.2">
      <c r="A28" s="4" t="s">
        <v>38</v>
      </c>
    </row>
    <row r="29" spans="1:14" ht="15" customHeight="1" x14ac:dyDescent="0.2">
      <c r="A29" s="5" t="s">
        <v>9</v>
      </c>
      <c r="B29" s="14" t="s">
        <v>18</v>
      </c>
      <c r="C29" s="14" t="s">
        <v>19</v>
      </c>
      <c r="D29" s="14" t="s">
        <v>0</v>
      </c>
      <c r="E29" s="14" t="s">
        <v>1</v>
      </c>
      <c r="F29" s="14" t="s">
        <v>2</v>
      </c>
      <c r="G29" s="14" t="s">
        <v>3</v>
      </c>
      <c r="H29" s="14" t="s">
        <v>4</v>
      </c>
      <c r="I29" s="14" t="s">
        <v>20</v>
      </c>
      <c r="J29" s="14" t="s">
        <v>21</v>
      </c>
      <c r="K29" s="14" t="s">
        <v>22</v>
      </c>
      <c r="L29" s="14" t="s">
        <v>23</v>
      </c>
      <c r="M29" s="14" t="s">
        <v>24</v>
      </c>
      <c r="N29" s="15" t="s">
        <v>6</v>
      </c>
    </row>
    <row r="30" spans="1:14" ht="15" customHeight="1" x14ac:dyDescent="0.2">
      <c r="A30" s="19">
        <v>2023</v>
      </c>
      <c r="B30" s="7">
        <v>33</v>
      </c>
      <c r="C30" s="7">
        <v>32857</v>
      </c>
      <c r="D30" s="7">
        <v>748</v>
      </c>
      <c r="E30" s="7">
        <v>0</v>
      </c>
      <c r="F30" s="7">
        <v>0</v>
      </c>
      <c r="G30" s="7">
        <v>2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8">
        <f>SUM(Tabell1513[[#This Row],[Januari]:[December]])</f>
        <v>33641</v>
      </c>
    </row>
    <row r="31" spans="1:14" ht="15" customHeight="1" x14ac:dyDescent="0.2">
      <c r="A31" s="19">
        <v>2024</v>
      </c>
      <c r="B31" s="32">
        <v>14921</v>
      </c>
      <c r="C31" s="32">
        <v>19481</v>
      </c>
      <c r="D31" s="32">
        <v>602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/>
      <c r="M31" s="32"/>
      <c r="N31" s="31">
        <f>SUM(Tabell1513[[#This Row],[Januari]:[December]])</f>
        <v>35004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15.42578125" style="2" customWidth="1"/>
    <col min="12" max="12" width="17.7109375" style="2" customWidth="1"/>
    <col min="13" max="14" width="11.28515625" style="2" customWidth="1"/>
    <col min="15" max="15" width="7.28515625" style="2" customWidth="1"/>
    <col min="16" max="16" width="22.8554687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1" width="11.42578125" style="2"/>
    <col min="22" max="23" width="11.28515625" style="2" customWidth="1"/>
    <col min="24" max="16384" width="11.42578125" style="2"/>
  </cols>
  <sheetData>
    <row r="1" spans="1:23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K1" s="22" t="s">
        <v>30</v>
      </c>
      <c r="L1" s="4"/>
      <c r="M1" s="4"/>
      <c r="N1" s="4"/>
      <c r="P1" s="22" t="s">
        <v>31</v>
      </c>
      <c r="Q1" s="4"/>
      <c r="R1" s="4"/>
      <c r="S1" s="4"/>
      <c r="V1" s="4"/>
      <c r="W1" s="4"/>
    </row>
    <row r="2" spans="1:23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K2" s="3" t="s">
        <v>35</v>
      </c>
      <c r="L2" s="4"/>
      <c r="M2" s="4"/>
      <c r="N2" s="4"/>
      <c r="P2" s="23" t="s">
        <v>43</v>
      </c>
      <c r="Q2" s="4"/>
      <c r="R2" s="4"/>
      <c r="S2" s="4"/>
      <c r="V2" s="4"/>
      <c r="W2" s="4"/>
    </row>
    <row r="3" spans="1:23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K3" s="3" t="s">
        <v>42</v>
      </c>
      <c r="L3" s="4"/>
      <c r="M3" s="4"/>
      <c r="N3" s="4"/>
      <c r="P3" s="23" t="s">
        <v>28</v>
      </c>
      <c r="Q3" s="4"/>
      <c r="R3" s="4"/>
      <c r="S3" s="4"/>
      <c r="U3" s="23" t="s">
        <v>36</v>
      </c>
      <c r="V3" s="4"/>
      <c r="W3" s="4"/>
    </row>
    <row r="4" spans="1:23" ht="15" customHeight="1" x14ac:dyDescent="0.2">
      <c r="A4" s="1"/>
      <c r="B4" s="1"/>
      <c r="C4" s="1"/>
      <c r="D4" s="1"/>
      <c r="E4" s="1"/>
      <c r="K4" s="1"/>
      <c r="P4" s="21"/>
    </row>
    <row r="5" spans="1:23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K5" s="18" t="s">
        <v>10</v>
      </c>
      <c r="L5" s="17" t="s">
        <v>16</v>
      </c>
      <c r="M5" s="17" t="s">
        <v>34</v>
      </c>
      <c r="N5" s="17" t="s">
        <v>40</v>
      </c>
      <c r="P5" s="18" t="s">
        <v>10</v>
      </c>
      <c r="Q5" s="17" t="s">
        <v>16</v>
      </c>
      <c r="R5" s="17" t="s">
        <v>34</v>
      </c>
      <c r="S5" s="17" t="s">
        <v>40</v>
      </c>
      <c r="U5" s="18" t="s">
        <v>10</v>
      </c>
      <c r="V5" s="17" t="s">
        <v>34</v>
      </c>
      <c r="W5" s="17" t="s">
        <v>40</v>
      </c>
    </row>
    <row r="6" spans="1:23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K6" s="10">
        <v>1</v>
      </c>
      <c r="L6" s="11">
        <v>10</v>
      </c>
      <c r="M6" s="11">
        <v>181</v>
      </c>
      <c r="N6" s="11">
        <v>92</v>
      </c>
      <c r="P6" s="10">
        <v>1</v>
      </c>
      <c r="Q6" s="11">
        <v>5</v>
      </c>
      <c r="R6" s="11">
        <v>180</v>
      </c>
      <c r="S6" s="11">
        <v>89</v>
      </c>
      <c r="U6" s="10">
        <v>1</v>
      </c>
      <c r="V6" s="11">
        <v>0</v>
      </c>
      <c r="W6" s="11">
        <v>0</v>
      </c>
    </row>
    <row r="7" spans="1:23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K7" s="10">
        <v>2</v>
      </c>
      <c r="L7" s="11">
        <v>8</v>
      </c>
      <c r="M7" s="11">
        <v>299</v>
      </c>
      <c r="N7" s="11">
        <v>182</v>
      </c>
      <c r="P7" s="10">
        <v>2</v>
      </c>
      <c r="Q7" s="11">
        <v>2</v>
      </c>
      <c r="R7" s="11">
        <v>296</v>
      </c>
      <c r="S7" s="11">
        <v>177</v>
      </c>
      <c r="U7" s="10">
        <v>2</v>
      </c>
      <c r="V7" s="11">
        <v>8</v>
      </c>
      <c r="W7" s="11">
        <v>0</v>
      </c>
    </row>
    <row r="8" spans="1:23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233</v>
      </c>
      <c r="K8" s="10">
        <v>3</v>
      </c>
      <c r="L8" s="11">
        <v>25</v>
      </c>
      <c r="M8" s="11">
        <v>282</v>
      </c>
      <c r="N8" s="11">
        <v>203</v>
      </c>
      <c r="P8" s="10">
        <v>3</v>
      </c>
      <c r="Q8" s="11">
        <v>10</v>
      </c>
      <c r="R8" s="11">
        <v>275</v>
      </c>
      <c r="S8" s="11">
        <v>198</v>
      </c>
      <c r="U8" s="10">
        <v>3</v>
      </c>
      <c r="V8" s="11">
        <v>14</v>
      </c>
      <c r="W8" s="11">
        <v>0</v>
      </c>
    </row>
    <row r="9" spans="1:23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223</v>
      </c>
      <c r="K9" s="10">
        <v>4</v>
      </c>
      <c r="L9" s="11">
        <v>13</v>
      </c>
      <c r="M9" s="11">
        <v>215</v>
      </c>
      <c r="N9" s="11">
        <v>177</v>
      </c>
      <c r="P9" s="10">
        <v>4</v>
      </c>
      <c r="Q9" s="11">
        <v>4</v>
      </c>
      <c r="R9" s="11">
        <v>215</v>
      </c>
      <c r="S9" s="11">
        <v>173</v>
      </c>
      <c r="U9" s="10">
        <v>4</v>
      </c>
      <c r="V9" s="11">
        <v>6</v>
      </c>
      <c r="W9" s="11">
        <v>0</v>
      </c>
    </row>
    <row r="10" spans="1:23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222</v>
      </c>
      <c r="K10" s="10">
        <v>5</v>
      </c>
      <c r="L10" s="11">
        <v>11</v>
      </c>
      <c r="M10" s="11">
        <v>262</v>
      </c>
      <c r="N10" s="11">
        <v>242</v>
      </c>
      <c r="P10" s="10">
        <v>5</v>
      </c>
      <c r="Q10" s="11">
        <v>5</v>
      </c>
      <c r="R10" s="11">
        <v>250</v>
      </c>
      <c r="S10" s="11">
        <v>231</v>
      </c>
      <c r="U10" s="10">
        <v>5</v>
      </c>
      <c r="V10" s="11">
        <v>20431</v>
      </c>
      <c r="W10" s="11">
        <v>23340</v>
      </c>
    </row>
    <row r="11" spans="1:23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234</v>
      </c>
      <c r="K11" s="10">
        <v>6</v>
      </c>
      <c r="L11" s="11">
        <v>15</v>
      </c>
      <c r="M11" s="11">
        <v>313</v>
      </c>
      <c r="N11" s="11">
        <v>169</v>
      </c>
      <c r="P11" s="10">
        <v>6</v>
      </c>
      <c r="Q11" s="11">
        <v>6</v>
      </c>
      <c r="R11" s="11">
        <v>299</v>
      </c>
      <c r="S11" s="11">
        <v>176</v>
      </c>
      <c r="U11" s="10">
        <v>6</v>
      </c>
      <c r="V11" s="11">
        <v>7542</v>
      </c>
      <c r="W11" s="11">
        <v>6179</v>
      </c>
    </row>
    <row r="12" spans="1:23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243</v>
      </c>
      <c r="K12" s="10">
        <v>7</v>
      </c>
      <c r="L12" s="11">
        <v>22</v>
      </c>
      <c r="M12" s="11">
        <v>237</v>
      </c>
      <c r="N12" s="11">
        <v>156</v>
      </c>
      <c r="P12" s="10">
        <v>7</v>
      </c>
      <c r="Q12" s="11">
        <v>16</v>
      </c>
      <c r="R12" s="11">
        <v>226</v>
      </c>
      <c r="S12" s="11">
        <v>154</v>
      </c>
      <c r="U12" s="10">
        <v>7</v>
      </c>
      <c r="V12" s="11">
        <v>2627</v>
      </c>
      <c r="W12" s="11">
        <v>2484</v>
      </c>
    </row>
    <row r="13" spans="1:23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K13" s="10">
        <v>8</v>
      </c>
      <c r="L13" s="11">
        <v>136</v>
      </c>
      <c r="M13" s="11">
        <v>294</v>
      </c>
      <c r="N13" s="11">
        <v>168</v>
      </c>
      <c r="P13" s="10">
        <v>8</v>
      </c>
      <c r="Q13" s="11">
        <v>86</v>
      </c>
      <c r="R13" s="11">
        <v>270</v>
      </c>
      <c r="S13" s="11">
        <v>166</v>
      </c>
      <c r="U13" s="10">
        <v>8</v>
      </c>
      <c r="V13" s="11">
        <v>1738</v>
      </c>
      <c r="W13" s="11">
        <v>1552</v>
      </c>
    </row>
    <row r="14" spans="1:23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216</v>
      </c>
      <c r="K14" s="10">
        <v>9</v>
      </c>
      <c r="L14" s="11">
        <v>2213</v>
      </c>
      <c r="M14" s="11">
        <v>262</v>
      </c>
      <c r="N14" s="11">
        <v>186</v>
      </c>
      <c r="P14" s="10">
        <v>9</v>
      </c>
      <c r="Q14" s="11">
        <v>1727</v>
      </c>
      <c r="R14" s="11">
        <v>251</v>
      </c>
      <c r="S14" s="11">
        <v>183</v>
      </c>
      <c r="U14" s="10">
        <v>9</v>
      </c>
      <c r="V14" s="11">
        <v>1262</v>
      </c>
      <c r="W14" s="11">
        <v>1291</v>
      </c>
    </row>
    <row r="15" spans="1:23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217</v>
      </c>
      <c r="K15" s="10">
        <v>10</v>
      </c>
      <c r="L15" s="11">
        <v>5492</v>
      </c>
      <c r="M15" s="11">
        <v>400</v>
      </c>
      <c r="N15" s="11">
        <v>223</v>
      </c>
      <c r="P15" s="10">
        <v>10</v>
      </c>
      <c r="Q15" s="11">
        <v>5627</v>
      </c>
      <c r="R15" s="11">
        <v>400</v>
      </c>
      <c r="S15" s="11">
        <v>216</v>
      </c>
      <c r="U15" s="10">
        <v>10</v>
      </c>
      <c r="V15" s="11">
        <v>5</v>
      </c>
      <c r="W15" s="11">
        <v>158</v>
      </c>
    </row>
    <row r="16" spans="1:23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K16" s="10">
        <v>11</v>
      </c>
      <c r="L16" s="11">
        <v>9122</v>
      </c>
      <c r="M16" s="11">
        <v>257</v>
      </c>
      <c r="N16" s="11">
        <v>301</v>
      </c>
      <c r="P16" s="10">
        <v>11</v>
      </c>
      <c r="Q16" s="11">
        <v>9249</v>
      </c>
      <c r="R16" s="11">
        <v>250</v>
      </c>
      <c r="S16" s="11">
        <v>298</v>
      </c>
      <c r="U16" s="10">
        <v>11</v>
      </c>
      <c r="V16" s="11">
        <v>2</v>
      </c>
      <c r="W16" s="11">
        <v>0</v>
      </c>
    </row>
    <row r="17" spans="1:23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175</v>
      </c>
      <c r="K17" s="10">
        <v>12</v>
      </c>
      <c r="L17" s="11">
        <v>7947</v>
      </c>
      <c r="M17" s="11">
        <v>270</v>
      </c>
      <c r="N17" s="11">
        <v>228</v>
      </c>
      <c r="P17" s="10">
        <v>12</v>
      </c>
      <c r="Q17" s="11">
        <v>7989</v>
      </c>
      <c r="R17" s="11">
        <v>265</v>
      </c>
      <c r="S17" s="11">
        <v>227</v>
      </c>
      <c r="U17" s="10">
        <v>12</v>
      </c>
      <c r="V17" s="11">
        <v>2</v>
      </c>
      <c r="W17" s="11">
        <v>0</v>
      </c>
    </row>
    <row r="18" spans="1:23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180</v>
      </c>
      <c r="K18" s="10">
        <v>13</v>
      </c>
      <c r="L18" s="11">
        <v>3449</v>
      </c>
      <c r="M18" s="11">
        <v>224</v>
      </c>
      <c r="N18" s="11">
        <v>178</v>
      </c>
      <c r="P18" s="10">
        <v>13</v>
      </c>
      <c r="Q18" s="11">
        <v>3443</v>
      </c>
      <c r="R18" s="11">
        <v>212</v>
      </c>
      <c r="S18" s="11">
        <v>174</v>
      </c>
      <c r="U18" s="10">
        <v>13</v>
      </c>
      <c r="V18" s="11">
        <v>1</v>
      </c>
      <c r="W18" s="11">
        <v>0</v>
      </c>
    </row>
    <row r="19" spans="1:23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K19" s="10">
        <v>14</v>
      </c>
      <c r="L19" s="11">
        <v>2270</v>
      </c>
      <c r="M19" s="11">
        <v>215</v>
      </c>
      <c r="N19" s="11">
        <v>213</v>
      </c>
      <c r="P19" s="10">
        <v>14</v>
      </c>
      <c r="Q19" s="11">
        <v>2245</v>
      </c>
      <c r="R19" s="11">
        <v>209</v>
      </c>
      <c r="S19" s="11">
        <v>211</v>
      </c>
      <c r="U19" s="10">
        <v>14</v>
      </c>
      <c r="V19" s="11">
        <v>0</v>
      </c>
      <c r="W19" s="11">
        <v>0</v>
      </c>
    </row>
    <row r="20" spans="1:23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155</v>
      </c>
      <c r="K20" s="10">
        <v>15</v>
      </c>
      <c r="L20" s="11">
        <v>1804</v>
      </c>
      <c r="M20" s="11">
        <v>181</v>
      </c>
      <c r="N20" s="11">
        <v>172</v>
      </c>
      <c r="P20" s="10">
        <v>15</v>
      </c>
      <c r="Q20" s="11">
        <v>1806</v>
      </c>
      <c r="R20" s="11">
        <v>178</v>
      </c>
      <c r="S20" s="11">
        <v>165</v>
      </c>
      <c r="U20" s="10">
        <v>15</v>
      </c>
      <c r="V20" s="11">
        <v>0</v>
      </c>
      <c r="W20" s="11">
        <v>0</v>
      </c>
    </row>
    <row r="21" spans="1:23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210</v>
      </c>
      <c r="K21" s="10">
        <v>16</v>
      </c>
      <c r="L21" s="11">
        <v>1292</v>
      </c>
      <c r="M21" s="11">
        <v>188</v>
      </c>
      <c r="N21" s="11">
        <v>185</v>
      </c>
      <c r="P21" s="10">
        <v>16</v>
      </c>
      <c r="Q21" s="11">
        <v>1296</v>
      </c>
      <c r="R21" s="11">
        <v>182</v>
      </c>
      <c r="S21" s="11">
        <v>185</v>
      </c>
      <c r="U21" s="10">
        <v>16</v>
      </c>
      <c r="V21" s="11">
        <v>0</v>
      </c>
      <c r="W21" s="11">
        <v>0</v>
      </c>
    </row>
    <row r="22" spans="1:23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K22" s="10">
        <v>17</v>
      </c>
      <c r="L22" s="11">
        <v>1319</v>
      </c>
      <c r="M22" s="11">
        <v>315</v>
      </c>
      <c r="N22" s="11">
        <v>221</v>
      </c>
      <c r="P22" s="10">
        <v>17</v>
      </c>
      <c r="Q22" s="11">
        <v>1313</v>
      </c>
      <c r="R22" s="11">
        <v>301</v>
      </c>
      <c r="S22" s="11">
        <v>219</v>
      </c>
      <c r="U22" s="10">
        <v>17</v>
      </c>
      <c r="V22" s="11">
        <v>0</v>
      </c>
      <c r="W22" s="11">
        <v>0</v>
      </c>
    </row>
    <row r="23" spans="1:23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235</v>
      </c>
      <c r="K23" s="10">
        <v>18</v>
      </c>
      <c r="L23" s="11">
        <v>1108</v>
      </c>
      <c r="M23" s="11">
        <v>188</v>
      </c>
      <c r="N23" s="11">
        <v>177</v>
      </c>
      <c r="P23" s="10">
        <v>18</v>
      </c>
      <c r="Q23" s="11">
        <v>1089</v>
      </c>
      <c r="R23" s="11">
        <v>181</v>
      </c>
      <c r="S23" s="11">
        <v>177</v>
      </c>
      <c r="U23" s="10">
        <v>18</v>
      </c>
      <c r="V23" s="11">
        <v>0</v>
      </c>
      <c r="W23" s="11">
        <v>0</v>
      </c>
    </row>
    <row r="24" spans="1:23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143</v>
      </c>
      <c r="K24" s="10">
        <v>19</v>
      </c>
      <c r="L24" s="11">
        <v>975</v>
      </c>
      <c r="M24" s="11">
        <v>229</v>
      </c>
      <c r="N24" s="11">
        <v>187</v>
      </c>
      <c r="P24" s="10">
        <v>19</v>
      </c>
      <c r="Q24" s="11">
        <v>952</v>
      </c>
      <c r="R24" s="11">
        <v>226</v>
      </c>
      <c r="S24" s="11">
        <v>182</v>
      </c>
      <c r="U24" s="10">
        <v>19</v>
      </c>
      <c r="V24" s="11">
        <v>0</v>
      </c>
      <c r="W24" s="11">
        <v>0</v>
      </c>
    </row>
    <row r="25" spans="1:23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223</v>
      </c>
      <c r="K25" s="10">
        <v>20</v>
      </c>
      <c r="L25" s="11">
        <v>784</v>
      </c>
      <c r="M25" s="11">
        <v>277</v>
      </c>
      <c r="N25" s="11">
        <v>332</v>
      </c>
      <c r="P25" s="10">
        <v>20</v>
      </c>
      <c r="Q25" s="11">
        <v>728</v>
      </c>
      <c r="R25" s="11">
        <v>267</v>
      </c>
      <c r="S25" s="11">
        <v>325</v>
      </c>
      <c r="U25" s="10">
        <v>20</v>
      </c>
      <c r="V25" s="11">
        <v>0</v>
      </c>
      <c r="W25" s="11">
        <v>0</v>
      </c>
    </row>
    <row r="26" spans="1:23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K26" s="10">
        <v>21</v>
      </c>
      <c r="L26" s="11">
        <v>599</v>
      </c>
      <c r="M26" s="11">
        <v>392</v>
      </c>
      <c r="N26" s="11">
        <v>341</v>
      </c>
      <c r="P26" s="10">
        <v>21</v>
      </c>
      <c r="Q26" s="11">
        <v>565</v>
      </c>
      <c r="R26" s="11">
        <v>383</v>
      </c>
      <c r="S26" s="11">
        <v>333</v>
      </c>
      <c r="U26" s="10">
        <v>21</v>
      </c>
      <c r="V26" s="11">
        <v>0</v>
      </c>
      <c r="W26" s="11">
        <v>0</v>
      </c>
    </row>
    <row r="27" spans="1:23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168</v>
      </c>
      <c r="K27" s="10">
        <v>22</v>
      </c>
      <c r="L27" s="11">
        <v>721</v>
      </c>
      <c r="M27" s="11">
        <v>295</v>
      </c>
      <c r="N27" s="11">
        <v>259</v>
      </c>
      <c r="P27" s="10">
        <v>22</v>
      </c>
      <c r="Q27" s="11">
        <v>677</v>
      </c>
      <c r="R27" s="11">
        <v>280</v>
      </c>
      <c r="S27" s="11">
        <v>252</v>
      </c>
      <c r="U27" s="10">
        <v>22</v>
      </c>
      <c r="V27" s="11">
        <v>2</v>
      </c>
      <c r="W27" s="11">
        <v>0</v>
      </c>
    </row>
    <row r="28" spans="1:23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143</v>
      </c>
      <c r="K28" s="10">
        <v>23</v>
      </c>
      <c r="L28" s="11">
        <v>668</v>
      </c>
      <c r="M28" s="11">
        <v>317</v>
      </c>
      <c r="N28" s="11">
        <v>255</v>
      </c>
      <c r="P28" s="10">
        <v>23</v>
      </c>
      <c r="Q28" s="11">
        <v>628</v>
      </c>
      <c r="R28" s="11">
        <v>309</v>
      </c>
      <c r="S28" s="11">
        <v>249</v>
      </c>
      <c r="U28" s="10">
        <v>23</v>
      </c>
      <c r="V28" s="11">
        <v>0</v>
      </c>
      <c r="W28" s="11">
        <v>0</v>
      </c>
    </row>
    <row r="29" spans="1:23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K29" s="10">
        <v>24</v>
      </c>
      <c r="L29" s="11">
        <v>523</v>
      </c>
      <c r="M29" s="11">
        <v>328</v>
      </c>
      <c r="N29" s="11">
        <v>384</v>
      </c>
      <c r="P29" s="10">
        <v>24</v>
      </c>
      <c r="Q29" s="11">
        <v>481</v>
      </c>
      <c r="R29" s="11">
        <v>320</v>
      </c>
      <c r="S29" s="11">
        <v>371</v>
      </c>
      <c r="U29" s="10">
        <v>24</v>
      </c>
      <c r="V29" s="11">
        <v>0</v>
      </c>
      <c r="W29" s="11">
        <v>0</v>
      </c>
    </row>
    <row r="30" spans="1:23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173</v>
      </c>
      <c r="K30" s="10">
        <v>25</v>
      </c>
      <c r="L30" s="11">
        <v>442</v>
      </c>
      <c r="M30" s="11">
        <v>212</v>
      </c>
      <c r="N30" s="11">
        <v>250</v>
      </c>
      <c r="P30" s="10">
        <v>25</v>
      </c>
      <c r="Q30" s="11">
        <v>421</v>
      </c>
      <c r="R30" s="11">
        <v>206</v>
      </c>
      <c r="S30" s="11">
        <v>243</v>
      </c>
      <c r="U30" s="10">
        <v>25</v>
      </c>
      <c r="V30" s="11">
        <v>0</v>
      </c>
      <c r="W30" s="11">
        <v>0</v>
      </c>
    </row>
    <row r="31" spans="1:23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178</v>
      </c>
      <c r="K31" s="10">
        <v>26</v>
      </c>
      <c r="L31" s="11">
        <v>501</v>
      </c>
      <c r="M31" s="11">
        <v>287</v>
      </c>
      <c r="N31" s="11">
        <v>275</v>
      </c>
      <c r="P31" s="10">
        <v>26</v>
      </c>
      <c r="Q31" s="11">
        <v>470</v>
      </c>
      <c r="R31" s="11">
        <v>274</v>
      </c>
      <c r="S31" s="11">
        <v>272</v>
      </c>
      <c r="U31" s="10">
        <v>26</v>
      </c>
      <c r="V31" s="11">
        <v>0</v>
      </c>
      <c r="W31" s="11">
        <v>0</v>
      </c>
    </row>
    <row r="32" spans="1:23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159</v>
      </c>
      <c r="K32" s="10">
        <v>27</v>
      </c>
      <c r="L32" s="11">
        <v>482</v>
      </c>
      <c r="M32" s="11">
        <v>287</v>
      </c>
      <c r="N32" s="11">
        <v>276</v>
      </c>
      <c r="P32" s="10">
        <v>27</v>
      </c>
      <c r="Q32" s="11">
        <v>453</v>
      </c>
      <c r="R32" s="11">
        <v>278</v>
      </c>
      <c r="S32" s="11">
        <v>274</v>
      </c>
      <c r="U32" s="10">
        <v>27</v>
      </c>
      <c r="V32" s="11">
        <v>0</v>
      </c>
      <c r="W32" s="11">
        <v>0</v>
      </c>
    </row>
    <row r="33" spans="1:23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150</v>
      </c>
      <c r="K33" s="10">
        <v>28</v>
      </c>
      <c r="L33" s="11">
        <v>550</v>
      </c>
      <c r="M33" s="11">
        <v>265</v>
      </c>
      <c r="N33" s="11">
        <v>322</v>
      </c>
      <c r="P33" s="10">
        <v>28</v>
      </c>
      <c r="Q33" s="11">
        <v>522</v>
      </c>
      <c r="R33" s="11">
        <v>260</v>
      </c>
      <c r="S33" s="11">
        <v>320</v>
      </c>
      <c r="U33" s="10">
        <v>28</v>
      </c>
      <c r="V33" s="11">
        <v>0</v>
      </c>
      <c r="W33" s="11">
        <v>0</v>
      </c>
    </row>
    <row r="34" spans="1:23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170</v>
      </c>
      <c r="K34" s="10">
        <v>29</v>
      </c>
      <c r="L34" s="11">
        <v>476</v>
      </c>
      <c r="M34" s="11">
        <v>226</v>
      </c>
      <c r="N34" s="11">
        <v>263</v>
      </c>
      <c r="P34" s="10">
        <v>29</v>
      </c>
      <c r="Q34" s="11">
        <v>461</v>
      </c>
      <c r="R34" s="11">
        <v>217</v>
      </c>
      <c r="S34" s="11">
        <v>248</v>
      </c>
      <c r="U34" s="10">
        <v>29</v>
      </c>
      <c r="V34" s="11">
        <v>0</v>
      </c>
      <c r="W34" s="11">
        <v>0</v>
      </c>
    </row>
    <row r="35" spans="1:23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140</v>
      </c>
      <c r="K35" s="10">
        <v>30</v>
      </c>
      <c r="L35" s="11">
        <v>477</v>
      </c>
      <c r="M35" s="11">
        <v>237</v>
      </c>
      <c r="N35" s="11">
        <v>235</v>
      </c>
      <c r="P35" s="10">
        <v>30</v>
      </c>
      <c r="Q35" s="11">
        <v>460</v>
      </c>
      <c r="R35" s="11">
        <v>228</v>
      </c>
      <c r="S35" s="11">
        <v>228</v>
      </c>
      <c r="U35" s="10">
        <v>30</v>
      </c>
      <c r="V35" s="11">
        <v>0</v>
      </c>
      <c r="W35" s="11">
        <v>0</v>
      </c>
    </row>
    <row r="36" spans="1:23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K36" s="10">
        <v>31</v>
      </c>
      <c r="L36" s="11">
        <v>404</v>
      </c>
      <c r="M36" s="11">
        <v>210</v>
      </c>
      <c r="N36" s="11">
        <v>204</v>
      </c>
      <c r="P36" s="10">
        <v>31</v>
      </c>
      <c r="Q36" s="11">
        <v>395</v>
      </c>
      <c r="R36" s="11">
        <v>197</v>
      </c>
      <c r="S36" s="11">
        <v>204</v>
      </c>
      <c r="U36" s="10">
        <v>31</v>
      </c>
      <c r="V36" s="11">
        <v>0</v>
      </c>
      <c r="W36" s="11">
        <v>0</v>
      </c>
    </row>
    <row r="37" spans="1:23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K37" s="10">
        <v>32</v>
      </c>
      <c r="L37" s="11">
        <v>465</v>
      </c>
      <c r="M37" s="11">
        <v>207</v>
      </c>
      <c r="N37" s="11">
        <v>260</v>
      </c>
      <c r="P37" s="10">
        <v>32</v>
      </c>
      <c r="Q37" s="11">
        <v>449</v>
      </c>
      <c r="R37" s="11">
        <v>200</v>
      </c>
      <c r="S37" s="11">
        <v>259</v>
      </c>
      <c r="U37" s="10">
        <v>32</v>
      </c>
      <c r="V37" s="11">
        <v>0</v>
      </c>
      <c r="W37" s="11">
        <v>0</v>
      </c>
    </row>
    <row r="38" spans="1:23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K38" s="10">
        <v>33</v>
      </c>
      <c r="L38" s="11">
        <v>461</v>
      </c>
      <c r="M38" s="11">
        <v>227</v>
      </c>
      <c r="N38" s="11">
        <v>199</v>
      </c>
      <c r="P38" s="10">
        <v>33</v>
      </c>
      <c r="Q38" s="11">
        <v>457</v>
      </c>
      <c r="R38" s="11">
        <v>215</v>
      </c>
      <c r="S38" s="11">
        <v>195</v>
      </c>
      <c r="U38" s="10">
        <v>33</v>
      </c>
      <c r="V38" s="11">
        <v>0</v>
      </c>
      <c r="W38" s="11">
        <v>0</v>
      </c>
    </row>
    <row r="39" spans="1:23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182</v>
      </c>
      <c r="K39" s="10">
        <v>34</v>
      </c>
      <c r="L39" s="11">
        <v>462</v>
      </c>
      <c r="M39" s="11">
        <v>180</v>
      </c>
      <c r="N39" s="11">
        <v>233</v>
      </c>
      <c r="P39" s="10">
        <v>34</v>
      </c>
      <c r="Q39" s="11">
        <v>443</v>
      </c>
      <c r="R39" s="11">
        <v>171</v>
      </c>
      <c r="S39" s="11">
        <v>227</v>
      </c>
      <c r="U39" s="10">
        <v>34</v>
      </c>
      <c r="V39" s="11">
        <v>0</v>
      </c>
      <c r="W39" s="11">
        <v>0</v>
      </c>
    </row>
    <row r="40" spans="1:23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211</v>
      </c>
      <c r="K40" s="10">
        <v>35</v>
      </c>
      <c r="L40" s="11">
        <v>468</v>
      </c>
      <c r="M40" s="11">
        <v>216</v>
      </c>
      <c r="N40" s="11">
        <v>235</v>
      </c>
      <c r="P40" s="10">
        <v>35</v>
      </c>
      <c r="Q40" s="11">
        <v>458</v>
      </c>
      <c r="R40" s="11">
        <v>206</v>
      </c>
      <c r="S40" s="11">
        <v>230</v>
      </c>
      <c r="U40" s="10">
        <v>35</v>
      </c>
      <c r="V40" s="11">
        <v>0</v>
      </c>
      <c r="W40" s="11">
        <v>0</v>
      </c>
    </row>
    <row r="41" spans="1:23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222</v>
      </c>
      <c r="K41" s="10">
        <v>36</v>
      </c>
      <c r="L41" s="11">
        <v>449</v>
      </c>
      <c r="M41" s="11">
        <v>225</v>
      </c>
      <c r="N41" s="11">
        <v>236</v>
      </c>
      <c r="P41" s="10">
        <v>36</v>
      </c>
      <c r="Q41" s="11">
        <v>430</v>
      </c>
      <c r="R41" s="11">
        <v>208</v>
      </c>
      <c r="S41" s="11">
        <v>232</v>
      </c>
      <c r="U41" s="10">
        <v>36</v>
      </c>
      <c r="V41" s="11">
        <v>0</v>
      </c>
      <c r="W41" s="11">
        <v>0</v>
      </c>
    </row>
    <row r="42" spans="1:23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165</v>
      </c>
      <c r="K42" s="10">
        <v>37</v>
      </c>
      <c r="L42" s="11">
        <v>352</v>
      </c>
      <c r="M42" s="11">
        <v>192</v>
      </c>
      <c r="N42" s="11">
        <v>195</v>
      </c>
      <c r="P42" s="10">
        <v>37</v>
      </c>
      <c r="Q42" s="11">
        <v>344</v>
      </c>
      <c r="R42" s="11">
        <v>188</v>
      </c>
      <c r="S42" s="11">
        <v>195</v>
      </c>
      <c r="U42" s="10">
        <v>37</v>
      </c>
      <c r="V42" s="11">
        <v>0</v>
      </c>
      <c r="W42" s="11">
        <v>0</v>
      </c>
    </row>
    <row r="43" spans="1:23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208</v>
      </c>
      <c r="K43" s="10">
        <v>38</v>
      </c>
      <c r="L43" s="11">
        <v>388</v>
      </c>
      <c r="M43" s="11">
        <v>165</v>
      </c>
      <c r="N43" s="11">
        <v>200</v>
      </c>
      <c r="P43" s="10">
        <v>38</v>
      </c>
      <c r="Q43" s="11">
        <v>381</v>
      </c>
      <c r="R43" s="11">
        <v>154</v>
      </c>
      <c r="S43" s="11">
        <v>194</v>
      </c>
      <c r="U43" s="10">
        <v>38</v>
      </c>
      <c r="V43" s="11">
        <v>0</v>
      </c>
      <c r="W43" s="11">
        <v>0</v>
      </c>
    </row>
    <row r="44" spans="1:23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172</v>
      </c>
      <c r="K44" s="10">
        <v>39</v>
      </c>
      <c r="L44" s="11">
        <v>298</v>
      </c>
      <c r="M44" s="11">
        <v>197</v>
      </c>
      <c r="N44" s="11">
        <v>180</v>
      </c>
      <c r="P44" s="10">
        <v>39</v>
      </c>
      <c r="Q44" s="11">
        <v>286</v>
      </c>
      <c r="R44" s="11">
        <v>189</v>
      </c>
      <c r="S44" s="11">
        <v>171</v>
      </c>
      <c r="U44" s="10">
        <v>39</v>
      </c>
      <c r="V44" s="11">
        <v>0</v>
      </c>
      <c r="W44" s="11">
        <v>0</v>
      </c>
    </row>
    <row r="45" spans="1:23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213</v>
      </c>
      <c r="K45" s="10">
        <v>40</v>
      </c>
      <c r="L45" s="11">
        <v>392</v>
      </c>
      <c r="M45" s="11">
        <v>210</v>
      </c>
      <c r="N45" s="11">
        <v>180</v>
      </c>
      <c r="P45" s="10">
        <v>40</v>
      </c>
      <c r="Q45" s="11">
        <v>387</v>
      </c>
      <c r="R45" s="11">
        <v>201</v>
      </c>
      <c r="S45" s="11">
        <v>176</v>
      </c>
      <c r="U45" s="10">
        <v>40</v>
      </c>
      <c r="V45" s="11">
        <v>0</v>
      </c>
      <c r="W45" s="11">
        <v>0</v>
      </c>
    </row>
    <row r="46" spans="1:23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180</v>
      </c>
      <c r="K46" s="10">
        <v>41</v>
      </c>
      <c r="L46" s="11">
        <v>437</v>
      </c>
      <c r="M46" s="11">
        <v>160</v>
      </c>
      <c r="N46" s="11">
        <v>169</v>
      </c>
      <c r="P46" s="10">
        <v>41</v>
      </c>
      <c r="Q46" s="11">
        <v>425</v>
      </c>
      <c r="R46" s="11">
        <v>156</v>
      </c>
      <c r="S46" s="11">
        <v>158</v>
      </c>
      <c r="U46" s="10">
        <v>41</v>
      </c>
      <c r="V46" s="11">
        <v>0</v>
      </c>
      <c r="W46" s="11">
        <v>0</v>
      </c>
    </row>
    <row r="47" spans="1:23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K47" s="10">
        <v>42</v>
      </c>
      <c r="L47" s="11">
        <v>393</v>
      </c>
      <c r="M47" s="11">
        <v>180</v>
      </c>
      <c r="N47" s="11">
        <v>194</v>
      </c>
      <c r="P47" s="10">
        <v>42</v>
      </c>
      <c r="Q47" s="11">
        <v>374</v>
      </c>
      <c r="R47" s="11">
        <v>178</v>
      </c>
      <c r="S47" s="11">
        <v>184</v>
      </c>
      <c r="U47" s="10">
        <v>42</v>
      </c>
      <c r="V47" s="11">
        <v>0</v>
      </c>
      <c r="W47" s="11">
        <v>0</v>
      </c>
    </row>
    <row r="48" spans="1:23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180</v>
      </c>
      <c r="K48" s="10">
        <v>43</v>
      </c>
      <c r="L48" s="11">
        <v>294</v>
      </c>
      <c r="M48" s="11">
        <v>132</v>
      </c>
      <c r="N48" s="11">
        <v>157</v>
      </c>
      <c r="P48" s="10">
        <v>43</v>
      </c>
      <c r="Q48" s="11">
        <v>296</v>
      </c>
      <c r="R48" s="11">
        <v>120</v>
      </c>
      <c r="S48" s="11">
        <v>155</v>
      </c>
      <c r="U48" s="10">
        <v>43</v>
      </c>
      <c r="V48" s="11">
        <v>0</v>
      </c>
      <c r="W48" s="11">
        <v>0</v>
      </c>
    </row>
    <row r="49" spans="1:23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/>
      <c r="K49" s="10">
        <v>44</v>
      </c>
      <c r="L49" s="11">
        <v>369</v>
      </c>
      <c r="M49" s="11">
        <v>184</v>
      </c>
      <c r="N49" s="11"/>
      <c r="P49" s="10">
        <v>44</v>
      </c>
      <c r="Q49" s="11">
        <v>362</v>
      </c>
      <c r="R49" s="11">
        <v>184</v>
      </c>
      <c r="S49" s="11"/>
      <c r="U49" s="10">
        <v>44</v>
      </c>
      <c r="V49" s="11">
        <v>0</v>
      </c>
      <c r="W49" s="11"/>
    </row>
    <row r="50" spans="1:23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/>
      <c r="K50" s="10">
        <v>45</v>
      </c>
      <c r="L50" s="11">
        <v>291</v>
      </c>
      <c r="M50" s="11">
        <v>161</v>
      </c>
      <c r="N50" s="11"/>
      <c r="P50" s="10">
        <v>45</v>
      </c>
      <c r="Q50" s="11">
        <v>288</v>
      </c>
      <c r="R50" s="11">
        <v>153</v>
      </c>
      <c r="S50" s="11"/>
      <c r="U50" s="10">
        <v>45</v>
      </c>
      <c r="V50" s="11">
        <v>0</v>
      </c>
      <c r="W50" s="11"/>
    </row>
    <row r="51" spans="1:23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/>
      <c r="K51" s="10">
        <v>46</v>
      </c>
      <c r="L51" s="11">
        <v>275</v>
      </c>
      <c r="M51" s="11">
        <v>146</v>
      </c>
      <c r="N51" s="11"/>
      <c r="P51" s="10">
        <v>46</v>
      </c>
      <c r="Q51" s="11">
        <v>281</v>
      </c>
      <c r="R51" s="11">
        <v>139</v>
      </c>
      <c r="S51" s="11"/>
      <c r="U51" s="10">
        <v>46</v>
      </c>
      <c r="V51" s="11">
        <v>0</v>
      </c>
      <c r="W51" s="11"/>
    </row>
    <row r="52" spans="1:23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/>
      <c r="K52" s="10">
        <v>47</v>
      </c>
      <c r="L52" s="11">
        <v>283</v>
      </c>
      <c r="M52" s="11">
        <v>131</v>
      </c>
      <c r="N52" s="11"/>
      <c r="P52" s="10">
        <v>47</v>
      </c>
      <c r="Q52" s="11">
        <v>281</v>
      </c>
      <c r="R52" s="11">
        <v>130</v>
      </c>
      <c r="S52" s="11"/>
      <c r="U52" s="10">
        <v>47</v>
      </c>
      <c r="V52" s="11">
        <v>0</v>
      </c>
      <c r="W52" s="11"/>
    </row>
    <row r="53" spans="1:23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/>
      <c r="K53" s="10">
        <v>48</v>
      </c>
      <c r="L53" s="11">
        <v>272</v>
      </c>
      <c r="M53" s="11">
        <v>177</v>
      </c>
      <c r="N53" s="11"/>
      <c r="P53" s="10">
        <v>48</v>
      </c>
      <c r="Q53" s="11">
        <v>260</v>
      </c>
      <c r="R53" s="11">
        <v>170</v>
      </c>
      <c r="S53" s="11"/>
      <c r="U53" s="10">
        <v>48</v>
      </c>
      <c r="V53" s="11">
        <v>1</v>
      </c>
      <c r="W53" s="11"/>
    </row>
    <row r="54" spans="1:23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/>
      <c r="K54" s="10">
        <v>49</v>
      </c>
      <c r="L54" s="11">
        <v>285</v>
      </c>
      <c r="M54" s="11">
        <v>134</v>
      </c>
      <c r="N54" s="11"/>
      <c r="P54" s="10">
        <v>49</v>
      </c>
      <c r="Q54" s="11">
        <v>275</v>
      </c>
      <c r="R54" s="11">
        <v>120</v>
      </c>
      <c r="S54" s="11"/>
      <c r="U54" s="10">
        <v>49</v>
      </c>
      <c r="V54" s="11">
        <v>0</v>
      </c>
      <c r="W54" s="11"/>
    </row>
    <row r="55" spans="1:23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/>
      <c r="K55" s="10">
        <v>50</v>
      </c>
      <c r="L55" s="11">
        <v>263</v>
      </c>
      <c r="M55" s="11">
        <v>146</v>
      </c>
      <c r="N55" s="11"/>
      <c r="P55" s="10">
        <v>50</v>
      </c>
      <c r="Q55" s="11">
        <v>263</v>
      </c>
      <c r="R55" s="11">
        <v>138</v>
      </c>
      <c r="S55" s="11"/>
      <c r="U55" s="10">
        <v>50</v>
      </c>
      <c r="V55" s="11">
        <v>0</v>
      </c>
      <c r="W55" s="11"/>
    </row>
    <row r="56" spans="1:23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/>
      <c r="K56" s="10">
        <v>51</v>
      </c>
      <c r="L56" s="11">
        <v>278</v>
      </c>
      <c r="M56" s="11">
        <v>182</v>
      </c>
      <c r="N56" s="11"/>
      <c r="P56" s="10">
        <v>51</v>
      </c>
      <c r="Q56" s="11">
        <v>275</v>
      </c>
      <c r="R56" s="11">
        <v>169</v>
      </c>
      <c r="S56" s="11"/>
      <c r="U56" s="10">
        <v>51</v>
      </c>
      <c r="V56" s="11">
        <v>0</v>
      </c>
      <c r="W56" s="11"/>
    </row>
    <row r="57" spans="1:23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/>
      <c r="K57" s="10">
        <v>52</v>
      </c>
      <c r="L57" s="11">
        <v>232</v>
      </c>
      <c r="M57" s="11">
        <v>129</v>
      </c>
      <c r="N57" s="11"/>
      <c r="P57" s="10">
        <v>52</v>
      </c>
      <c r="Q57" s="11">
        <v>229</v>
      </c>
      <c r="R57" s="11">
        <v>128</v>
      </c>
      <c r="S57" s="11"/>
      <c r="U57" s="10">
        <v>52</v>
      </c>
      <c r="V57" s="11">
        <v>0</v>
      </c>
      <c r="W57" s="11"/>
    </row>
    <row r="58" spans="1:23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K58" s="10">
        <v>53</v>
      </c>
      <c r="L58" s="11"/>
      <c r="M58" s="11"/>
      <c r="N58" s="11"/>
      <c r="P58" s="10">
        <v>53</v>
      </c>
      <c r="Q58" s="11"/>
      <c r="R58" s="11"/>
      <c r="S58" s="11"/>
      <c r="U58" s="10">
        <v>53</v>
      </c>
      <c r="V58" s="11"/>
      <c r="W58" s="11"/>
    </row>
    <row r="59" spans="1:23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8019</v>
      </c>
      <c r="K59" s="9" t="s">
        <v>6</v>
      </c>
      <c r="L59" s="11">
        <f>SUBTOTAL(109,L6:L58)</f>
        <v>51265</v>
      </c>
      <c r="M59" s="11">
        <f>SUM(M6:M58)</f>
        <v>11826</v>
      </c>
      <c r="N59" s="11">
        <f>SUM(N6:N58)</f>
        <v>9494</v>
      </c>
      <c r="P59" s="9" t="s">
        <v>6</v>
      </c>
      <c r="Q59" s="11">
        <f>SUBTOTAL(109,Q6:Q58)</f>
        <v>50375</v>
      </c>
      <c r="R59" s="11">
        <f>SUM(R6:R58)</f>
        <v>11402</v>
      </c>
      <c r="S59" s="11">
        <f>SUM(S6:S58)</f>
        <v>9296</v>
      </c>
      <c r="U59" s="9" t="s">
        <v>6</v>
      </c>
      <c r="V59" s="11">
        <f>SUM(V6:V58)</f>
        <v>33641</v>
      </c>
      <c r="W59" s="11">
        <f>SUM(W6:W58)</f>
        <v>35004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49</v>
      </c>
      <c r="C3" s="13" t="s">
        <v>51</v>
      </c>
      <c r="D3" s="13" t="s">
        <v>55</v>
      </c>
      <c r="E3" s="12" t="s">
        <v>6</v>
      </c>
    </row>
    <row r="4" spans="1:5" ht="15" customHeight="1" x14ac:dyDescent="0.2">
      <c r="A4" s="10" t="s">
        <v>39</v>
      </c>
      <c r="B4" s="11">
        <v>22</v>
      </c>
      <c r="C4" s="11">
        <v>15</v>
      </c>
      <c r="D4" s="11">
        <v>17</v>
      </c>
      <c r="E4" s="11">
        <v>54</v>
      </c>
    </row>
    <row r="5" spans="1:5" ht="15" customHeight="1" x14ac:dyDescent="0.2">
      <c r="A5" s="10" t="s">
        <v>7</v>
      </c>
      <c r="B5" s="11">
        <v>10</v>
      </c>
      <c r="C5" s="11">
        <v>15</v>
      </c>
      <c r="D5" s="11">
        <v>26</v>
      </c>
      <c r="E5" s="11">
        <v>51</v>
      </c>
    </row>
    <row r="6" spans="1:5" ht="15" customHeight="1" x14ac:dyDescent="0.2">
      <c r="A6" s="10" t="s">
        <v>50</v>
      </c>
      <c r="B6" s="11">
        <v>10</v>
      </c>
      <c r="C6" s="11">
        <v>10</v>
      </c>
      <c r="D6" s="11">
        <v>10</v>
      </c>
      <c r="E6" s="11">
        <v>30</v>
      </c>
    </row>
    <row r="7" spans="1:5" ht="15" customHeight="1" x14ac:dyDescent="0.2">
      <c r="A7" s="10" t="s">
        <v>47</v>
      </c>
      <c r="B7" s="11">
        <v>9</v>
      </c>
      <c r="C7" s="11">
        <v>9</v>
      </c>
      <c r="D7" s="11">
        <v>7</v>
      </c>
      <c r="E7" s="11">
        <v>25</v>
      </c>
    </row>
    <row r="8" spans="1:5" ht="15" customHeight="1" x14ac:dyDescent="0.2">
      <c r="A8" s="10" t="s">
        <v>56</v>
      </c>
      <c r="B8" s="11">
        <v>8</v>
      </c>
      <c r="C8" s="11">
        <v>5</v>
      </c>
      <c r="D8" s="11">
        <v>12</v>
      </c>
      <c r="E8" s="11">
        <v>25</v>
      </c>
    </row>
    <row r="9" spans="1:5" ht="15" customHeight="1" x14ac:dyDescent="0.2">
      <c r="A9" s="33" t="s">
        <v>5</v>
      </c>
      <c r="B9" s="11">
        <v>121</v>
      </c>
      <c r="C9" s="28">
        <v>124</v>
      </c>
      <c r="D9" s="28">
        <v>108</v>
      </c>
      <c r="E9" s="28">
        <v>353</v>
      </c>
    </row>
    <row r="10" spans="1:5" ht="15" customHeight="1" x14ac:dyDescent="0.2">
      <c r="A10" s="37" t="s">
        <v>33</v>
      </c>
      <c r="B10" s="35">
        <v>180</v>
      </c>
      <c r="C10" s="35">
        <v>178</v>
      </c>
      <c r="D10" s="35">
        <v>180</v>
      </c>
      <c r="E10" s="35">
        <v>538</v>
      </c>
    </row>
    <row r="11" spans="1:5" ht="15" customHeight="1" x14ac:dyDescent="0.2">
      <c r="A11" s="22" t="s">
        <v>31</v>
      </c>
    </row>
    <row r="12" spans="1:5" ht="15" customHeight="1" x14ac:dyDescent="0.2">
      <c r="A12" s="1" t="s">
        <v>26</v>
      </c>
    </row>
    <row r="13" spans="1:5" ht="15" customHeight="1" x14ac:dyDescent="0.2">
      <c r="A13" s="9" t="s">
        <v>17</v>
      </c>
      <c r="B13" s="13" t="s">
        <v>49</v>
      </c>
      <c r="C13" s="13" t="s">
        <v>51</v>
      </c>
      <c r="D13" s="13" t="s">
        <v>55</v>
      </c>
      <c r="E13" s="12" t="s">
        <v>6</v>
      </c>
    </row>
    <row r="14" spans="1:5" ht="15" customHeight="1" x14ac:dyDescent="0.2">
      <c r="A14" s="10" t="s">
        <v>8</v>
      </c>
      <c r="B14" s="11">
        <v>157</v>
      </c>
      <c r="C14" s="11">
        <v>183</v>
      </c>
      <c r="D14" s="11">
        <v>155</v>
      </c>
      <c r="E14" s="11">
        <v>495</v>
      </c>
    </row>
    <row r="15" spans="1:5" ht="15" customHeight="1" x14ac:dyDescent="0.2">
      <c r="A15" s="29" t="s">
        <v>48</v>
      </c>
      <c r="B15" s="29">
        <v>1</v>
      </c>
      <c r="C15" s="29">
        <v>0</v>
      </c>
      <c r="D15" s="29">
        <v>0</v>
      </c>
      <c r="E15" s="29">
        <v>1</v>
      </c>
    </row>
    <row r="16" spans="1:5" ht="15" customHeight="1" x14ac:dyDescent="0.2">
      <c r="A16" s="29" t="s">
        <v>52</v>
      </c>
      <c r="B16" s="29">
        <v>0</v>
      </c>
      <c r="C16" s="29">
        <v>1</v>
      </c>
      <c r="D16" s="29">
        <v>0</v>
      </c>
      <c r="E16" s="29">
        <v>1</v>
      </c>
    </row>
    <row r="17" spans="1:5" ht="15" customHeight="1" x14ac:dyDescent="0.2">
      <c r="A17" s="36" t="s">
        <v>33</v>
      </c>
      <c r="B17" s="36">
        <v>158</v>
      </c>
      <c r="C17" s="36">
        <v>184</v>
      </c>
      <c r="D17" s="36">
        <v>155</v>
      </c>
      <c r="E17" s="36">
        <v>497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49</v>
      </c>
      <c r="C4" s="13" t="s">
        <v>51</v>
      </c>
      <c r="D4" s="13" t="s">
        <v>55</v>
      </c>
      <c r="E4" s="12" t="s">
        <v>6</v>
      </c>
    </row>
    <row r="5" spans="1:5" ht="15" customHeight="1" x14ac:dyDescent="0.2">
      <c r="A5" s="10" t="s">
        <v>7</v>
      </c>
      <c r="B5" s="11">
        <v>3</v>
      </c>
      <c r="C5" s="11">
        <v>1</v>
      </c>
      <c r="D5" s="11">
        <v>2</v>
      </c>
      <c r="E5" s="11">
        <v>6</v>
      </c>
    </row>
    <row r="6" spans="1:5" ht="15" customHeight="1" x14ac:dyDescent="0.2">
      <c r="A6" s="10" t="s">
        <v>39</v>
      </c>
      <c r="B6" s="11">
        <v>1</v>
      </c>
      <c r="C6" s="11">
        <v>3</v>
      </c>
      <c r="D6" s="11">
        <v>1</v>
      </c>
      <c r="E6" s="11">
        <v>5</v>
      </c>
    </row>
    <row r="7" spans="1:5" ht="15" customHeight="1" x14ac:dyDescent="0.2">
      <c r="A7" s="10" t="s">
        <v>57</v>
      </c>
      <c r="B7" s="11">
        <v>0</v>
      </c>
      <c r="C7" s="11">
        <v>0</v>
      </c>
      <c r="D7" s="11">
        <v>1</v>
      </c>
      <c r="E7" s="11">
        <v>1</v>
      </c>
    </row>
    <row r="8" spans="1:5" ht="15" customHeight="1" x14ac:dyDescent="0.2">
      <c r="A8" s="10" t="s">
        <v>53</v>
      </c>
      <c r="B8" s="11">
        <v>0</v>
      </c>
      <c r="C8" s="11">
        <v>1</v>
      </c>
      <c r="D8" s="11">
        <v>0</v>
      </c>
      <c r="E8" s="11">
        <v>1</v>
      </c>
    </row>
    <row r="9" spans="1:5" ht="15" customHeight="1" x14ac:dyDescent="0.2">
      <c r="A9" s="10" t="s">
        <v>54</v>
      </c>
      <c r="B9" s="11">
        <v>0</v>
      </c>
      <c r="C9" s="11">
        <v>1</v>
      </c>
      <c r="D9" s="11">
        <v>0</v>
      </c>
      <c r="E9" s="11">
        <v>1</v>
      </c>
    </row>
    <row r="10" spans="1:5" ht="15" customHeight="1" x14ac:dyDescent="0.2">
      <c r="A10" s="34" t="s">
        <v>5</v>
      </c>
      <c r="B10" s="35">
        <v>0</v>
      </c>
      <c r="C10" s="35">
        <v>1</v>
      </c>
      <c r="D10" s="35">
        <v>1</v>
      </c>
      <c r="E10" s="35">
        <v>2</v>
      </c>
    </row>
    <row r="11" spans="1:5" ht="15" customHeight="1" x14ac:dyDescent="0.2">
      <c r="A11" s="34" t="s">
        <v>33</v>
      </c>
      <c r="B11" s="35">
        <v>4</v>
      </c>
      <c r="C11" s="35">
        <v>7</v>
      </c>
      <c r="D11" s="35">
        <v>5</v>
      </c>
      <c r="E11" s="35">
        <v>16</v>
      </c>
    </row>
    <row r="12" spans="1:5" ht="15" customHeight="1" x14ac:dyDescent="0.2">
      <c r="A12" s="22" t="s">
        <v>31</v>
      </c>
    </row>
    <row r="13" spans="1:5" ht="15" customHeight="1" x14ac:dyDescent="0.2">
      <c r="A13" s="1" t="s">
        <v>27</v>
      </c>
      <c r="B13" s="1"/>
      <c r="C13" s="1"/>
      <c r="D13" s="1"/>
      <c r="E13" s="1"/>
    </row>
    <row r="14" spans="1:5" ht="15" customHeight="1" x14ac:dyDescent="0.2">
      <c r="A14" s="9" t="s">
        <v>17</v>
      </c>
      <c r="B14" s="13" t="s">
        <v>49</v>
      </c>
      <c r="C14" s="13" t="s">
        <v>51</v>
      </c>
      <c r="D14" s="13" t="s">
        <v>55</v>
      </c>
      <c r="E14" s="12" t="s">
        <v>6</v>
      </c>
    </row>
    <row r="15" spans="1:5" ht="15" customHeight="1" x14ac:dyDescent="0.2">
      <c r="A15" s="10" t="s">
        <v>8</v>
      </c>
      <c r="B15" s="11">
        <v>6</v>
      </c>
      <c r="C15" s="11">
        <v>8</v>
      </c>
      <c r="D15" s="11">
        <v>3</v>
      </c>
      <c r="E15" s="11">
        <v>17</v>
      </c>
    </row>
    <row r="16" spans="1:5" ht="15" customHeight="1" x14ac:dyDescent="0.2">
      <c r="A16" s="20" t="s">
        <v>33</v>
      </c>
      <c r="B16" s="20">
        <v>6</v>
      </c>
      <c r="C16" s="20">
        <v>8</v>
      </c>
      <c r="D16" s="20">
        <v>3</v>
      </c>
      <c r="E16" s="20">
        <v>17</v>
      </c>
    </row>
    <row r="17" spans="1:5" ht="15" customHeight="1" x14ac:dyDescent="0.2">
      <c r="A17" s="29"/>
      <c r="B17" s="29"/>
      <c r="C17" s="29"/>
      <c r="D17" s="29"/>
      <c r="E17" s="2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Joachim Nilsson</cp:lastModifiedBy>
  <cp:lastPrinted>2022-01-17T11:35:31Z</cp:lastPrinted>
  <dcterms:created xsi:type="dcterms:W3CDTF">2012-10-04T09:01:07Z</dcterms:created>
  <dcterms:modified xsi:type="dcterms:W3CDTF">2024-10-28T08:44:36Z</dcterms:modified>
</cp:coreProperties>
</file>