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Enheten för statistik och analys\Statistiksupport\Leveranser\(25) Veckostatistik till Verksnätet\"/>
    </mc:Choice>
  </mc:AlternateContent>
  <xr:revisionPtr revIDLastSave="0" documentId="8_{A3F2F8A7-E50D-446A-9389-684DBC2A1127}" xr6:coauthVersionLast="47" xr6:coauthVersionMax="47" xr10:uidLastSave="{00000000-0000-0000-0000-000000000000}"/>
  <bookViews>
    <workbookView xWindow="28680" yWindow="-120" windowWidth="29040" windowHeight="15720" tabRatio="758" xr2:uid="{00000000-000D-0000-FFFF-FFFF00000000}"/>
  </bookViews>
  <sheets>
    <sheet name="Totalt" sheetId="15" r:id="rId1"/>
    <sheet name="Vecka" sheetId="16" r:id="rId2"/>
    <sheet name="Medborgarskap " sheetId="17" r:id="rId3"/>
    <sheet name="Medborgarskap EKB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6" l="1"/>
  <c r="V59" i="16"/>
  <c r="P59" i="16"/>
  <c r="J59" i="16"/>
  <c r="N35" i="15"/>
  <c r="N29" i="15"/>
  <c r="N20" i="15"/>
  <c r="N12" i="15"/>
  <c r="Z59" i="16"/>
  <c r="O59" i="16"/>
  <c r="I59" i="16"/>
  <c r="U59" i="16"/>
  <c r="N34" i="15"/>
  <c r="N28" i="15"/>
  <c r="N19" i="15"/>
  <c r="N11" i="15"/>
  <c r="N33" i="15"/>
  <c r="Y59" i="16"/>
  <c r="T59" i="16"/>
  <c r="N59" i="16"/>
  <c r="H59" i="16"/>
  <c r="G59" i="16"/>
  <c r="N27" i="15"/>
  <c r="N18" i="15"/>
  <c r="N10" i="15"/>
  <c r="N9" i="15"/>
  <c r="M59" i="16"/>
  <c r="N17" i="15"/>
  <c r="N26" i="15"/>
  <c r="S59" i="16"/>
  <c r="N4" i="15"/>
  <c r="N5" i="15"/>
  <c r="N6" i="15"/>
  <c r="N7" i="15"/>
  <c r="N8" i="15"/>
  <c r="C59" i="16"/>
  <c r="D59" i="16"/>
  <c r="E59" i="16"/>
  <c r="F59" i="16"/>
  <c r="B59" i="16"/>
</calcChain>
</file>

<file path=xl/sharedStrings.xml><?xml version="1.0" encoding="utf-8"?>
<sst xmlns="http://schemas.openxmlformats.org/spreadsheetml/2006/main" count="153" uniqueCount="61">
  <si>
    <t>Mars</t>
  </si>
  <si>
    <t>April</t>
  </si>
  <si>
    <t>Maj</t>
  </si>
  <si>
    <t>Juni</t>
  </si>
  <si>
    <t>Juli</t>
  </si>
  <si>
    <t>ÖVRIGA</t>
  </si>
  <si>
    <t>Totalt</t>
  </si>
  <si>
    <t>AFGHANISTAN</t>
  </si>
  <si>
    <t>UKRAINA</t>
  </si>
  <si>
    <t>År</t>
  </si>
  <si>
    <t>Vecka</t>
  </si>
  <si>
    <t>2017</t>
  </si>
  <si>
    <t>2018</t>
  </si>
  <si>
    <t>2019</t>
  </si>
  <si>
    <t>2020</t>
  </si>
  <si>
    <t>2021</t>
  </si>
  <si>
    <t>2022</t>
  </si>
  <si>
    <t>Medborgarskap</t>
  </si>
  <si>
    <t>Januari</t>
  </si>
  <si>
    <t>Februari</t>
  </si>
  <si>
    <t>Augusti</t>
  </si>
  <si>
    <t>September</t>
  </si>
  <si>
    <t>Oktober</t>
  </si>
  <si>
    <t>November</t>
  </si>
  <si>
    <t>December</t>
  </si>
  <si>
    <t xml:space="preserve">Asylansökningar exklusive ansökningar enligt massflyktsdirektivet. De största grupperna utifrån medborgarskap de tre senaste veckorna. Förstagångsansökningar. </t>
  </si>
  <si>
    <t xml:space="preserve">Ansökningar enligt massflyktsdirektivet. De största grupperna utifrån medborgarskap de tre senaste veckorna. Förstagångsansökningar. </t>
  </si>
  <si>
    <t>Ansökningar enligt massflyktsdirektivet. De största grupperna utifrån medborgarskap de tre senaste veckorna. Förstagångsansökningar. Ensamkommande barn.</t>
  </si>
  <si>
    <t xml:space="preserve">Förstagångsansökningar. </t>
  </si>
  <si>
    <t>Ensamkommande barn.</t>
  </si>
  <si>
    <t>Ukrainska medborgare</t>
  </si>
  <si>
    <t>Massflyktsdirektivet</t>
  </si>
  <si>
    <t xml:space="preserve">Asyl totalt </t>
  </si>
  <si>
    <t>TOTALT</t>
  </si>
  <si>
    <t>2023</t>
  </si>
  <si>
    <t xml:space="preserve">Asylansökningar och ansökningar enligt massflyktsdirektivet </t>
  </si>
  <si>
    <t xml:space="preserve">Förlängningssansökningar. </t>
  </si>
  <si>
    <t>Förstagångsansökningar.</t>
  </si>
  <si>
    <t>Förlängningsansökningar.</t>
  </si>
  <si>
    <t>SYRIEN</t>
  </si>
  <si>
    <t>2024</t>
  </si>
  <si>
    <t>Asylansökningar 2017-2024 per vecka, exklusive ansökningar enligt massflyktingdirektivet.</t>
  </si>
  <si>
    <t>2022-2024, ukrainska medborgare. Förstagångsansökningar.</t>
  </si>
  <si>
    <t>Ansökningar enligt massflyktsdirektivet 2022-2024.</t>
  </si>
  <si>
    <t xml:space="preserve">Asylansökningar 2017-2024, exklusive ansökningar enligt massflyktsdirektivet. Förstagångsansökningar. </t>
  </si>
  <si>
    <t>Asylansökningar och ansökningar enligt massflyktsdirektivet 2022-2024, ukrainska medborgare. Förstagångsansökningar.</t>
  </si>
  <si>
    <t xml:space="preserve">Ansökningar enligt massflyktsdirektivet 2022-2024. </t>
  </si>
  <si>
    <t>2025</t>
  </si>
  <si>
    <t>UZBEKISTAN</t>
  </si>
  <si>
    <t>IRAN</t>
  </si>
  <si>
    <t>8</t>
  </si>
  <si>
    <t>BELARUS</t>
  </si>
  <si>
    <t>9</t>
  </si>
  <si>
    <t>MOLDAVIEN</t>
  </si>
  <si>
    <t>SOMALIA</t>
  </si>
  <si>
    <t>UGANDA</t>
  </si>
  <si>
    <t>10</t>
  </si>
  <si>
    <t>IRAK</t>
  </si>
  <si>
    <t>ARMENIEN</t>
  </si>
  <si>
    <t>UNDER UTREDNING</t>
  </si>
  <si>
    <t>POLEN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</si>
</sst>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8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0" quotePrefix="1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0" fontId="13" fillId="0" borderId="0" xfId="0" quotePrefix="1" applyFont="1" applyFill="1" applyBorder="1" applyAlignment="1">
      <alignment horizontal="left"/>
    </xf>
    <xf numFmtId="3" fontId="14" fillId="0" borderId="0" xfId="0" applyNumberFormat="1" applyFont="1" applyFill="1" applyAlignment="1">
      <alignment horizontal="right"/>
    </xf>
    <xf numFmtId="0" fontId="15" fillId="0" borderId="0" xfId="0" applyFont="1"/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/>
    <xf numFmtId="3" fontId="16" fillId="0" borderId="0" xfId="0" applyNumberFormat="1" applyFont="1" applyFill="1" applyAlignment="1">
      <alignment horizontal="right"/>
    </xf>
    <xf numFmtId="0" fontId="16" fillId="0" borderId="0" xfId="0" applyFont="1" applyFill="1"/>
    <xf numFmtId="3" fontId="17" fillId="0" borderId="0" xfId="0" applyNumberFormat="1" applyFont="1" applyFill="1" applyAlignment="1">
      <alignment horizontal="right"/>
    </xf>
    <xf numFmtId="0" fontId="17" fillId="0" borderId="0" xfId="0" applyFont="1"/>
  </cellXfs>
  <cellStyles count="10">
    <cellStyle name="Normal" xfId="0" builtinId="0"/>
    <cellStyle name="Normal 10" xfId="9" xr:uid="{00000000-0005-0000-0000-000001000000}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121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1C1C1"/>
        </left>
        <right style="thin">
          <color rgb="FFC1C1C1"/>
        </right>
        <top style="thin">
          <color rgb="FFC1C1C1"/>
        </top>
        <bottom style="thin">
          <color rgb="FFC1C1C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Externwebben" defaultPivotStyle="PivotStyleLight16">
    <tableStyle name="Externwebben" pivot="0" count="4" xr9:uid="{00000000-0011-0000-FFFF-FFFF00000000}">
      <tableStyleElement type="wholeTable" dxfId="120"/>
      <tableStyleElement type="headerRow" dxfId="119"/>
      <tableStyleElement type="firstRowStripe" dxfId="118"/>
      <tableStyleElement type="secondRowStripe" dxfId="117"/>
    </tableStyle>
  </tableStyles>
  <colors>
    <mruColors>
      <color rgb="FF808080"/>
      <color rgb="FFE6E6E6"/>
      <color rgb="FFFFFFFF"/>
      <color rgb="FFB3B3B3"/>
      <color rgb="FFB90835"/>
      <color rgb="FFEE7A0B"/>
      <color rgb="FFF6AF6F"/>
      <color rgb="FFBDB3AA"/>
      <color rgb="FFEE7D11"/>
      <color rgb="FFFED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1" displayName="Tabell1" ref="A3:N12" totalsRowShown="0" headerRowDxfId="116" dataDxfId="115">
  <tableColumns count="14">
    <tableColumn id="1" xr3:uid="{00000000-0010-0000-0000-000001000000}" name="År" dataDxfId="114"/>
    <tableColumn id="2" xr3:uid="{00000000-0010-0000-0000-000002000000}" name="Januari" dataDxfId="113"/>
    <tableColumn id="4" xr3:uid="{00000000-0010-0000-0000-000004000000}" name="Februari" dataDxfId="112"/>
    <tableColumn id="5" xr3:uid="{00000000-0010-0000-0000-000005000000}" name="Mars" dataDxfId="111"/>
    <tableColumn id="6" xr3:uid="{00000000-0010-0000-0000-000006000000}" name="April" dataDxfId="110"/>
    <tableColumn id="3" xr3:uid="{00000000-0010-0000-0000-000003000000}" name="Maj" dataDxfId="109"/>
    <tableColumn id="7" xr3:uid="{00000000-0010-0000-0000-000007000000}" name="Juni" dataDxfId="108"/>
    <tableColumn id="8" xr3:uid="{00000000-0010-0000-0000-000008000000}" name="Juli" dataDxfId="107"/>
    <tableColumn id="9" xr3:uid="{00000000-0010-0000-0000-000009000000}" name="Augusti" dataDxfId="106"/>
    <tableColumn id="10" xr3:uid="{00000000-0010-0000-0000-00000A000000}" name="September" dataDxfId="105"/>
    <tableColumn id="11" xr3:uid="{00000000-0010-0000-0000-00000B000000}" name="Oktober" dataDxfId="104"/>
    <tableColumn id="12" xr3:uid="{00000000-0010-0000-0000-00000C000000}" name="November" dataDxfId="103"/>
    <tableColumn id="13" xr3:uid="{00000000-0010-0000-0000-00000D000000}" name="December" dataDxfId="102"/>
    <tableColumn id="14" xr3:uid="{00000000-0010-0000-0000-00000E000000}" name="Totalt" dataDxfId="101">
      <calculatedColumnFormula>SUM(Tabell1[[#This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, exklusive ansökningar enligt massflyktingdirektivet. Förstagångsansökninga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15" displayName="Tabell15" ref="A25:N29" totalsRowShown="0" headerRowDxfId="100" dataDxfId="99">
  <tableColumns count="14">
    <tableColumn id="1" xr3:uid="{00000000-0010-0000-0100-000001000000}" name="År" dataDxfId="98"/>
    <tableColumn id="2" xr3:uid="{00000000-0010-0000-0100-000002000000}" name="Januari" dataDxfId="97"/>
    <tableColumn id="4" xr3:uid="{00000000-0010-0000-0100-000004000000}" name="Februari" dataDxfId="96"/>
    <tableColumn id="5" xr3:uid="{00000000-0010-0000-0100-000005000000}" name="Mars" dataDxfId="95"/>
    <tableColumn id="6" xr3:uid="{00000000-0010-0000-0100-000006000000}" name="April" dataDxfId="94"/>
    <tableColumn id="3" xr3:uid="{00000000-0010-0000-0100-000003000000}" name="Maj" dataDxfId="93"/>
    <tableColumn id="7" xr3:uid="{00000000-0010-0000-0100-000007000000}" name="Juni" dataDxfId="92"/>
    <tableColumn id="8" xr3:uid="{00000000-0010-0000-0100-000008000000}" name="Juli" dataDxfId="91"/>
    <tableColumn id="9" xr3:uid="{00000000-0010-0000-0100-000009000000}" name="Augusti" dataDxfId="90"/>
    <tableColumn id="10" xr3:uid="{00000000-0010-0000-0100-00000A000000}" name="September" dataDxfId="89"/>
    <tableColumn id="11" xr3:uid="{00000000-0010-0000-0100-00000B000000}" name="Oktober" dataDxfId="88"/>
    <tableColumn id="12" xr3:uid="{00000000-0010-0000-0100-00000C000000}" name="November" dataDxfId="87"/>
    <tableColumn id="13" xr3:uid="{00000000-0010-0000-0100-00000D000000}" name="December" dataDxfId="86"/>
    <tableColumn id="14" xr3:uid="{00000000-0010-0000-0100-00000E000000}" name="Totalt" dataDxfId="85">
      <calculatedColumnFormula>SUM(Tabell15[[#This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ell110" displayName="Tabell110" ref="A16:N20" totalsRowShown="0" headerRowDxfId="84" dataDxfId="83">
  <tableColumns count="14">
    <tableColumn id="1" xr3:uid="{00000000-0010-0000-0200-000001000000}" name="År" dataDxfId="82"/>
    <tableColumn id="2" xr3:uid="{00000000-0010-0000-0200-000002000000}" name="Januari" dataDxfId="81"/>
    <tableColumn id="4" xr3:uid="{00000000-0010-0000-0200-000004000000}" name="Februari" dataDxfId="80"/>
    <tableColumn id="5" xr3:uid="{00000000-0010-0000-0200-000005000000}" name="Mars" dataDxfId="79"/>
    <tableColumn id="6" xr3:uid="{00000000-0010-0000-0200-000006000000}" name="April" dataDxfId="78"/>
    <tableColumn id="3" xr3:uid="{00000000-0010-0000-0200-000003000000}" name="Maj" dataDxfId="77"/>
    <tableColumn id="7" xr3:uid="{00000000-0010-0000-0200-000007000000}" name="Juni" dataDxfId="76"/>
    <tableColumn id="8" xr3:uid="{00000000-0010-0000-0200-000008000000}" name="Juli" dataDxfId="75"/>
    <tableColumn id="9" xr3:uid="{00000000-0010-0000-0200-000009000000}" name="Augusti" dataDxfId="74"/>
    <tableColumn id="10" xr3:uid="{00000000-0010-0000-0200-00000A000000}" name="September" dataDxfId="73"/>
    <tableColumn id="11" xr3:uid="{00000000-0010-0000-0200-00000B000000}" name="Oktober" dataDxfId="72"/>
    <tableColumn id="12" xr3:uid="{00000000-0010-0000-0200-00000C000000}" name="November" dataDxfId="71"/>
    <tableColumn id="13" xr3:uid="{00000000-0010-0000-0200-00000D000000}" name="December" dataDxfId="70"/>
    <tableColumn id="14" xr3:uid="{00000000-0010-0000-0200-00000E000000}" name="Totalt" dataDxfId="69">
      <calculatedColumnFormula>SUM(Tabell110[[#This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1513" displayName="Tabell1513" ref="A32:N35" totalsRowShown="0" headerRowDxfId="68" dataDxfId="67">
  <tableColumns count="14">
    <tableColumn id="1" xr3:uid="{00000000-0010-0000-0300-000001000000}" name="År" dataDxfId="66"/>
    <tableColumn id="2" xr3:uid="{00000000-0010-0000-0300-000002000000}" name="Januari" dataDxfId="65"/>
    <tableColumn id="4" xr3:uid="{00000000-0010-0000-0300-000004000000}" name="Februari" dataDxfId="64"/>
    <tableColumn id="5" xr3:uid="{00000000-0010-0000-0300-000005000000}" name="Mars" dataDxfId="63"/>
    <tableColumn id="6" xr3:uid="{00000000-0010-0000-0300-000006000000}" name="April" dataDxfId="62"/>
    <tableColumn id="3" xr3:uid="{00000000-0010-0000-0300-000003000000}" name="Maj" dataDxfId="61"/>
    <tableColumn id="7" xr3:uid="{00000000-0010-0000-0300-000007000000}" name="Juni" dataDxfId="60"/>
    <tableColumn id="8" xr3:uid="{00000000-0010-0000-0300-000008000000}" name="Juli" dataDxfId="59"/>
    <tableColumn id="9" xr3:uid="{00000000-0010-0000-0300-000009000000}" name="Augusti" dataDxfId="58"/>
    <tableColumn id="10" xr3:uid="{00000000-0010-0000-0300-00000A000000}" name="September" dataDxfId="57"/>
    <tableColumn id="11" xr3:uid="{00000000-0010-0000-0300-00000B000000}" name="Oktober" dataDxfId="56"/>
    <tableColumn id="12" xr3:uid="{00000000-0010-0000-0300-00000C000000}" name="November" dataDxfId="55"/>
    <tableColumn id="13" xr3:uid="{00000000-0010-0000-0300-00000D000000}" name="December" dataDxfId="54"/>
    <tableColumn id="14" xr3:uid="{00000000-0010-0000-0300-00000E000000}" name="Totalt" dataDxfId="53">
      <calculatedColumnFormula>SUM(Tabell1513[[#This Row],[Januari]:[December]])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sansökning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16" displayName="Tabell16" ref="A5:J59" totalsRowShown="0" headerRowDxfId="52" dataDxfId="51">
  <tableColumns count="10">
    <tableColumn id="1" xr3:uid="{00000000-0010-0000-0400-000001000000}" name="Vecka" dataDxfId="50"/>
    <tableColumn id="2" xr3:uid="{00000000-0010-0000-0400-000002000000}" name="2017" dataDxfId="49"/>
    <tableColumn id="4" xr3:uid="{00000000-0010-0000-0400-000004000000}" name="2018" dataDxfId="48"/>
    <tableColumn id="5" xr3:uid="{00000000-0010-0000-0400-000005000000}" name="2019" dataDxfId="47"/>
    <tableColumn id="6" xr3:uid="{00000000-0010-0000-0400-000006000000}" name="2020" dataDxfId="46"/>
    <tableColumn id="3" xr3:uid="{00000000-0010-0000-0400-000003000000}" name="2021" dataDxfId="45"/>
    <tableColumn id="9" xr3:uid="{00000000-0010-0000-0400-000009000000}" name="2022" dataDxfId="44"/>
    <tableColumn id="10" xr3:uid="{00000000-0010-0000-0400-00000A000000}" name="2023" dataDxfId="43"/>
    <tableColumn id="7" xr3:uid="{00000000-0010-0000-0400-000007000000}" name="2024" dataDxfId="42"/>
    <tableColumn id="8" xr3:uid="{00000000-0010-0000-0400-000008000000}" name="2025" dataDxfId="4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2017-2022 per vecka, exklusive ansökningar enligt massflyktingdirektivet. Förstagångsansökningar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l8" displayName="Tabell8" ref="R5:V59" totalsRowShown="0">
  <tableColumns count="5">
    <tableColumn id="1" xr3:uid="{00000000-0010-0000-0500-000001000000}" name="Vecka" dataDxfId="40"/>
    <tableColumn id="2" xr3:uid="{00000000-0010-0000-0500-000002000000}" name="2022" dataDxfId="39"/>
    <tableColumn id="3" xr3:uid="{00000000-0010-0000-0500-000003000000}" name="2023" dataDxfId="38"/>
    <tableColumn id="4" xr3:uid="{00000000-0010-0000-0500-000004000000}" name="2024" dataDxfId="37"/>
    <tableColumn id="5" xr3:uid="{00000000-0010-0000-0500-000005000000}" name="2025" dataDxfId="36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stagångsansökningar.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811" displayName="Tabell811" ref="L5:P59" totalsRowShown="0">
  <tableColumns count="5">
    <tableColumn id="1" xr3:uid="{00000000-0010-0000-0600-000001000000}" name="Vecka" dataDxfId="35"/>
    <tableColumn id="2" xr3:uid="{00000000-0010-0000-0600-000002000000}" name="2022" dataDxfId="34"/>
    <tableColumn id="4" xr3:uid="{00000000-0010-0000-0600-000004000000}" name="2023" dataDxfId="33"/>
    <tableColumn id="3" xr3:uid="{00000000-0010-0000-0600-000003000000}" name="2024" dataDxfId="32"/>
    <tableColumn id="5" xr3:uid="{00000000-0010-0000-0600-000005000000}" name="2025" dataDxfId="31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och ansökningar enligt massflyktsdirektivet 2022, ukrainska medborgare. Förstagångsansökningar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ell812" displayName="Tabell812" ref="X5:AA59" totalsRowShown="0">
  <tableColumns count="4">
    <tableColumn id="1" xr3:uid="{00000000-0010-0000-0700-000001000000}" name="Vecka" dataDxfId="30"/>
    <tableColumn id="3" xr3:uid="{00000000-0010-0000-0700-000003000000}" name="2023" dataDxfId="29"/>
    <tableColumn id="2" xr3:uid="{00000000-0010-0000-0700-000002000000}" name="2024" dataDxfId="28"/>
    <tableColumn id="4" xr3:uid="{00000000-0010-0000-0700-000004000000}" name="2025" dataDxfId="2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Förlängningsansökningar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Tabell17" displayName="Tabell17" ref="A3:E10" totalsRowShown="0" headerRowDxfId="26" dataDxfId="25">
  <tableColumns count="5">
    <tableColumn id="1" xr3:uid="{00000000-0010-0000-0800-000001000000}" name="Medborgarskap" dataDxfId="24"/>
    <tableColumn id="2" xr3:uid="{00000000-0010-0000-0800-000002000000}" name="8" dataDxfId="23"/>
    <tableColumn id="4" xr3:uid="{00000000-0010-0000-0800-000004000000}" name="9" dataDxfId="22"/>
    <tableColumn id="5" xr3:uid="{00000000-0010-0000-0800-000005000000}" name="10" dataDxfId="21"/>
    <tableColumn id="6" xr3:uid="{00000000-0010-0000-0800-000006000000}" name="Totalt" dataDxfId="2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l172" displayName="Tabell172" ref="A14:E21" totalsRowShown="0" headerRowDxfId="19" dataDxfId="18">
  <tableColumns count="5">
    <tableColumn id="1" xr3:uid="{00000000-0010-0000-0900-000001000000}" name="Medborgarskap" dataDxfId="17"/>
    <tableColumn id="2" xr3:uid="{00000000-0010-0000-0900-000002000000}" name="8" dataDxfId="16"/>
    <tableColumn id="4" xr3:uid="{00000000-0010-0000-0900-000004000000}" name="9" dataDxfId="15"/>
    <tableColumn id="5" xr3:uid="{00000000-0010-0000-0900-000005000000}" name="10" dataDxfId="14"/>
    <tableColumn id="6" xr3:uid="{00000000-0010-0000-0900-000006000000}" name="Totalt" dataDxfId="13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ell178" displayName="Tabell178" ref="A4:E10" totalsRowShown="0" headerRowDxfId="12">
  <tableColumns count="5">
    <tableColumn id="1" xr3:uid="{00000000-0010-0000-0A00-000001000000}" name="Medborgarskap" dataDxfId="11"/>
    <tableColumn id="2" xr3:uid="{00000000-0010-0000-0A00-000002000000}" name="8" dataDxfId="10"/>
    <tableColumn id="4" xr3:uid="{00000000-0010-0000-0A00-000004000000}" name="9" dataDxfId="9"/>
    <tableColumn id="5" xr3:uid="{00000000-0010-0000-0A00-000005000000}" name="10" dataDxfId="8"/>
    <tableColumn id="6" xr3:uid="{00000000-0010-0000-0A00-000006000000}" name="Totalt" dataDxfId="7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sylansökningar exklusive ansökningar enligt massflyktingdirektivet. De största grupperna utifrån medborgarskap de tre senaste veckorna. Förstagångsansökningar. Ensamkommande barn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Tabell1783" displayName="Tabell1783" ref="A14:E16" totalsRowShown="0" headerRowDxfId="6" dataDxfId="5">
  <tableColumns count="5">
    <tableColumn id="1" xr3:uid="{00000000-0010-0000-0B00-000001000000}" name="Medborgarskap" dataDxfId="4"/>
    <tableColumn id="2" xr3:uid="{00000000-0010-0000-0B00-000002000000}" name="8" dataDxfId="3"/>
    <tableColumn id="4" xr3:uid="{00000000-0010-0000-0B00-000004000000}" name="9" dataDxfId="2"/>
    <tableColumn id="5" xr3:uid="{00000000-0010-0000-0B00-000005000000}" name="10" dataDxfId="1"/>
    <tableColumn id="6" xr3:uid="{00000000-0010-0000-0B00-000006000000}" name="Totalt" dataDxfId="0"/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nsökningar enligt massflyktingdirektivet. De största grupperna utifrån medborgarskap de tre senaste veckorna. Förstagångsansökningar. Ensamkommande barn."/>
    </ext>
  </extLst>
</table>
</file>

<file path=xl/theme/theme1.xml><?xml version="1.0" encoding="utf-8"?>
<a:theme xmlns:a="http://schemas.openxmlformats.org/drawingml/2006/main" name="Office-tema">
  <a:themeElements>
    <a:clrScheme name="Migrationsverke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C0B6"/>
      </a:accent1>
      <a:accent2>
        <a:srgbClr val="998B7D"/>
      </a:accent2>
      <a:accent3>
        <a:srgbClr val="7D1A5D"/>
      </a:accent3>
      <a:accent4>
        <a:srgbClr val="A97094"/>
      </a:accent4>
      <a:accent5>
        <a:srgbClr val="EE7D11"/>
      </a:accent5>
      <a:accent6>
        <a:srgbClr val="F8B375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workbookViewId="0"/>
  </sheetViews>
  <sheetFormatPr defaultColWidth="11.42578125" defaultRowHeight="15" customHeight="1" x14ac:dyDescent="0.2"/>
  <cols>
    <col min="1" max="1" width="40.85546875" style="4" customWidth="1"/>
    <col min="2" max="9" width="10.7109375" style="4" customWidth="1"/>
    <col min="10" max="10" width="11.5703125" style="4" customWidth="1"/>
    <col min="11" max="11" width="10.7109375" style="4" customWidth="1"/>
    <col min="12" max="12" width="13.140625" style="4" customWidth="1"/>
    <col min="13" max="13" width="10.7109375" style="4" customWidth="1"/>
    <col min="14" max="16384" width="11.42578125" style="4"/>
  </cols>
  <sheetData>
    <row r="1" spans="1:14" ht="15" customHeight="1" x14ac:dyDescent="0.2">
      <c r="A1" s="22" t="s">
        <v>32</v>
      </c>
    </row>
    <row r="2" spans="1:14" ht="15" customHeight="1" x14ac:dyDescent="0.2">
      <c r="A2" s="3" t="s">
        <v>44</v>
      </c>
      <c r="B2" s="3"/>
      <c r="C2" s="3"/>
      <c r="D2" s="3"/>
      <c r="E2" s="3"/>
    </row>
    <row r="3" spans="1:14" ht="15" customHeight="1" x14ac:dyDescent="0.2">
      <c r="A3" s="5" t="s">
        <v>9</v>
      </c>
      <c r="B3" s="14" t="s">
        <v>18</v>
      </c>
      <c r="C3" s="14" t="s">
        <v>19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20</v>
      </c>
      <c r="J3" s="14" t="s">
        <v>21</v>
      </c>
      <c r="K3" s="14" t="s">
        <v>22</v>
      </c>
      <c r="L3" s="14" t="s">
        <v>23</v>
      </c>
      <c r="M3" s="14" t="s">
        <v>24</v>
      </c>
      <c r="N3" s="15" t="s">
        <v>6</v>
      </c>
    </row>
    <row r="4" spans="1:14" ht="15" customHeight="1" x14ac:dyDescent="0.2">
      <c r="A4" s="6">
        <v>2017</v>
      </c>
      <c r="B4" s="7">
        <v>1991</v>
      </c>
      <c r="C4" s="7">
        <v>1771</v>
      </c>
      <c r="D4" s="7">
        <v>1957</v>
      </c>
      <c r="E4" s="7">
        <v>1582</v>
      </c>
      <c r="F4" s="7">
        <v>1784</v>
      </c>
      <c r="G4" s="7">
        <v>2363</v>
      </c>
      <c r="H4" s="7">
        <v>2323</v>
      </c>
      <c r="I4" s="7">
        <v>2841</v>
      </c>
      <c r="J4" s="7">
        <v>2645</v>
      </c>
      <c r="K4" s="7">
        <v>2398</v>
      </c>
      <c r="L4" s="7">
        <v>2112</v>
      </c>
      <c r="M4" s="7">
        <v>1899</v>
      </c>
      <c r="N4" s="8">
        <f>SUM(Tabell1[[#This Row],[Januari]:[December]])</f>
        <v>25666</v>
      </c>
    </row>
    <row r="5" spans="1:14" ht="15" customHeight="1" x14ac:dyDescent="0.2">
      <c r="A5" s="6">
        <v>2018</v>
      </c>
      <c r="B5" s="7">
        <v>2162</v>
      </c>
      <c r="C5" s="7">
        <v>1685</v>
      </c>
      <c r="D5" s="7">
        <v>1658</v>
      </c>
      <c r="E5" s="7">
        <v>1578</v>
      </c>
      <c r="F5" s="7">
        <v>1660</v>
      </c>
      <c r="G5" s="7">
        <v>1645</v>
      </c>
      <c r="H5" s="7">
        <v>1889</v>
      </c>
      <c r="I5" s="7">
        <v>1962</v>
      </c>
      <c r="J5" s="7">
        <v>1821</v>
      </c>
      <c r="K5" s="7">
        <v>2010</v>
      </c>
      <c r="L5" s="7">
        <v>1745</v>
      </c>
      <c r="M5" s="7">
        <v>1687</v>
      </c>
      <c r="N5" s="8">
        <f>SUM(Tabell1[[#This Row],[Januari]:[December]])</f>
        <v>21502</v>
      </c>
    </row>
    <row r="6" spans="1:14" ht="15" customHeight="1" x14ac:dyDescent="0.2">
      <c r="A6" s="6">
        <v>2019</v>
      </c>
      <c r="B6" s="7">
        <v>1894</v>
      </c>
      <c r="C6" s="7">
        <v>1662</v>
      </c>
      <c r="D6" s="7">
        <v>1778</v>
      </c>
      <c r="E6" s="7">
        <v>1710</v>
      </c>
      <c r="F6" s="7">
        <v>1636</v>
      </c>
      <c r="G6" s="7">
        <v>1597</v>
      </c>
      <c r="H6" s="7">
        <v>2104</v>
      </c>
      <c r="I6" s="7">
        <v>2055</v>
      </c>
      <c r="J6" s="7">
        <v>2149</v>
      </c>
      <c r="K6" s="7">
        <v>2062</v>
      </c>
      <c r="L6" s="7">
        <v>1650</v>
      </c>
      <c r="M6" s="7">
        <v>1661</v>
      </c>
      <c r="N6" s="8">
        <f>SUM(Tabell1[[#This Row],[Januari]:[December]])</f>
        <v>21958</v>
      </c>
    </row>
    <row r="7" spans="1:14" ht="15" customHeight="1" x14ac:dyDescent="0.2">
      <c r="A7" s="6">
        <v>2020</v>
      </c>
      <c r="B7" s="7">
        <v>1815</v>
      </c>
      <c r="C7" s="7">
        <v>1497</v>
      </c>
      <c r="D7" s="7">
        <v>1486</v>
      </c>
      <c r="E7" s="7">
        <v>782</v>
      </c>
      <c r="F7" s="7">
        <v>736</v>
      </c>
      <c r="G7" s="7">
        <v>755</v>
      </c>
      <c r="H7" s="7">
        <v>907</v>
      </c>
      <c r="I7" s="7">
        <v>1056</v>
      </c>
      <c r="J7" s="7">
        <v>1122</v>
      </c>
      <c r="K7" s="7">
        <v>1038</v>
      </c>
      <c r="L7" s="7">
        <v>931</v>
      </c>
      <c r="M7" s="7">
        <v>866</v>
      </c>
      <c r="N7" s="8">
        <f>SUM(Tabell1[[#This Row],[Januari]:[December]])</f>
        <v>12991</v>
      </c>
    </row>
    <row r="8" spans="1:14" ht="15" customHeight="1" x14ac:dyDescent="0.2">
      <c r="A8" s="6">
        <v>2021</v>
      </c>
      <c r="B8" s="7">
        <v>706</v>
      </c>
      <c r="C8" s="7">
        <v>757</v>
      </c>
      <c r="D8" s="7">
        <v>924</v>
      </c>
      <c r="E8" s="7">
        <v>713</v>
      </c>
      <c r="F8" s="7">
        <v>782</v>
      </c>
      <c r="G8" s="7">
        <v>944</v>
      </c>
      <c r="H8" s="7">
        <v>992</v>
      </c>
      <c r="I8" s="7">
        <v>1100</v>
      </c>
      <c r="J8" s="7">
        <v>1135</v>
      </c>
      <c r="K8" s="7">
        <v>1081</v>
      </c>
      <c r="L8" s="7">
        <v>1122</v>
      </c>
      <c r="M8" s="7">
        <v>1163</v>
      </c>
      <c r="N8" s="8">
        <f>SUM(Tabell1[[#This Row],[Januari]:[December]])</f>
        <v>11419</v>
      </c>
    </row>
    <row r="9" spans="1:14" ht="15" customHeight="1" x14ac:dyDescent="0.2">
      <c r="A9" s="6">
        <v>2022</v>
      </c>
      <c r="B9" s="7">
        <v>1023</v>
      </c>
      <c r="C9" s="7">
        <v>1159</v>
      </c>
      <c r="D9" s="7">
        <v>2566</v>
      </c>
      <c r="E9" s="7">
        <v>1201</v>
      </c>
      <c r="F9" s="7">
        <v>1440</v>
      </c>
      <c r="G9" s="7">
        <v>1452</v>
      </c>
      <c r="H9" s="7">
        <v>1232</v>
      </c>
      <c r="I9" s="7">
        <v>1380</v>
      </c>
      <c r="J9" s="7">
        <v>1582</v>
      </c>
      <c r="K9" s="7">
        <v>1286</v>
      </c>
      <c r="L9" s="7">
        <v>1287</v>
      </c>
      <c r="M9" s="7">
        <v>1145</v>
      </c>
      <c r="N9" s="8">
        <f>SUM(Tabell1[[#This Row],[Januari]:[December]])</f>
        <v>16753</v>
      </c>
    </row>
    <row r="10" spans="1:14" ht="15" customHeight="1" x14ac:dyDescent="0.2">
      <c r="A10" s="24">
        <v>2023</v>
      </c>
      <c r="B10" s="25">
        <v>1224</v>
      </c>
      <c r="C10" s="25">
        <v>1208</v>
      </c>
      <c r="D10" s="25">
        <v>1196</v>
      </c>
      <c r="E10" s="25">
        <v>918</v>
      </c>
      <c r="F10" s="25">
        <v>1090</v>
      </c>
      <c r="G10" s="25">
        <v>1093</v>
      </c>
      <c r="H10" s="25">
        <v>950</v>
      </c>
      <c r="I10" s="25">
        <v>1068</v>
      </c>
      <c r="J10" s="25">
        <v>1017</v>
      </c>
      <c r="K10" s="25">
        <v>934</v>
      </c>
      <c r="L10" s="25">
        <v>973</v>
      </c>
      <c r="M10" s="25">
        <v>827</v>
      </c>
      <c r="N10" s="26">
        <f>SUM(Tabell1[[#This Row],[Januari]:[December]])</f>
        <v>12498</v>
      </c>
    </row>
    <row r="11" spans="1:14" ht="15" customHeight="1" x14ac:dyDescent="0.2">
      <c r="A11" s="24">
        <v>2024</v>
      </c>
      <c r="B11" s="30">
        <v>942</v>
      </c>
      <c r="C11" s="30">
        <v>956</v>
      </c>
      <c r="D11" s="30">
        <v>783</v>
      </c>
      <c r="E11" s="30">
        <v>826</v>
      </c>
      <c r="F11" s="30">
        <v>839</v>
      </c>
      <c r="G11" s="30">
        <v>749</v>
      </c>
      <c r="H11" s="30">
        <v>705</v>
      </c>
      <c r="I11" s="30">
        <v>747</v>
      </c>
      <c r="J11" s="30">
        <v>828</v>
      </c>
      <c r="K11" s="30">
        <v>813</v>
      </c>
      <c r="L11" s="30">
        <v>764</v>
      </c>
      <c r="M11" s="30">
        <v>693</v>
      </c>
      <c r="N11" s="31">
        <f>SUM(Tabell1[[#This Row],[Januari]:[December]])</f>
        <v>9645</v>
      </c>
    </row>
    <row r="12" spans="1:14" ht="15" customHeight="1" x14ac:dyDescent="0.2">
      <c r="A12" s="24">
        <v>2025</v>
      </c>
      <c r="B12" s="7">
        <v>713</v>
      </c>
      <c r="C12" s="30">
        <v>816</v>
      </c>
      <c r="D12" s="30">
        <v>224</v>
      </c>
      <c r="E12" s="30"/>
      <c r="F12" s="30"/>
      <c r="G12" s="30"/>
      <c r="H12" s="30"/>
      <c r="I12" s="30"/>
      <c r="J12" s="30"/>
      <c r="K12" s="30"/>
      <c r="L12" s="30"/>
      <c r="M12" s="30"/>
      <c r="N12" s="31">
        <f>SUM(Tabell1[[#This Row],[Januari]:[December]])</f>
        <v>1753</v>
      </c>
    </row>
    <row r="14" spans="1:14" ht="15" customHeight="1" x14ac:dyDescent="0.2">
      <c r="A14" s="22" t="s">
        <v>30</v>
      </c>
    </row>
    <row r="15" spans="1:14" ht="15" customHeight="1" x14ac:dyDescent="0.2">
      <c r="A15" s="6" t="s">
        <v>45</v>
      </c>
      <c r="B15" s="3"/>
      <c r="C15" s="3"/>
      <c r="D15" s="3"/>
      <c r="E15" s="3"/>
    </row>
    <row r="16" spans="1:14" ht="15" customHeight="1" x14ac:dyDescent="0.2">
      <c r="A16" s="5" t="s">
        <v>9</v>
      </c>
      <c r="B16" s="14" t="s">
        <v>18</v>
      </c>
      <c r="C16" s="14" t="s">
        <v>19</v>
      </c>
      <c r="D16" s="14" t="s">
        <v>0</v>
      </c>
      <c r="E16" s="14" t="s">
        <v>1</v>
      </c>
      <c r="F16" s="14" t="s">
        <v>2</v>
      </c>
      <c r="G16" s="14" t="s">
        <v>3</v>
      </c>
      <c r="H16" s="14" t="s">
        <v>4</v>
      </c>
      <c r="I16" s="14" t="s">
        <v>20</v>
      </c>
      <c r="J16" s="14" t="s">
        <v>21</v>
      </c>
      <c r="K16" s="14" t="s">
        <v>22</v>
      </c>
      <c r="L16" s="14" t="s">
        <v>23</v>
      </c>
      <c r="M16" s="14" t="s">
        <v>24</v>
      </c>
      <c r="N16" s="15" t="s">
        <v>6</v>
      </c>
    </row>
    <row r="17" spans="1:14" ht="15" customHeight="1" x14ac:dyDescent="0.2">
      <c r="A17" s="6">
        <v>2022</v>
      </c>
      <c r="B17" s="7">
        <v>57</v>
      </c>
      <c r="C17" s="7">
        <v>423</v>
      </c>
      <c r="D17" s="7">
        <v>27066</v>
      </c>
      <c r="E17" s="7">
        <v>7542</v>
      </c>
      <c r="F17" s="7">
        <v>3881</v>
      </c>
      <c r="G17" s="7">
        <v>2385</v>
      </c>
      <c r="H17" s="7">
        <v>2100</v>
      </c>
      <c r="I17" s="7">
        <v>2069</v>
      </c>
      <c r="J17" s="7">
        <v>1665</v>
      </c>
      <c r="K17" s="7">
        <v>1651</v>
      </c>
      <c r="L17" s="7">
        <v>1268</v>
      </c>
      <c r="M17" s="7">
        <v>1154</v>
      </c>
      <c r="N17" s="8">
        <f>SUM(Tabell110[[#This Row],[Januari]:[December]])</f>
        <v>51261</v>
      </c>
    </row>
    <row r="18" spans="1:14" ht="15" customHeight="1" x14ac:dyDescent="0.2">
      <c r="A18" s="24">
        <v>2023</v>
      </c>
      <c r="B18" s="25">
        <v>1105</v>
      </c>
      <c r="C18" s="25">
        <v>1114</v>
      </c>
      <c r="D18" s="25">
        <v>1272</v>
      </c>
      <c r="E18" s="25">
        <v>908</v>
      </c>
      <c r="F18" s="25">
        <v>1281</v>
      </c>
      <c r="G18" s="25">
        <v>1242</v>
      </c>
      <c r="H18" s="25">
        <v>1075</v>
      </c>
      <c r="I18" s="25">
        <v>931</v>
      </c>
      <c r="J18" s="25">
        <v>822</v>
      </c>
      <c r="K18" s="25">
        <v>793</v>
      </c>
      <c r="L18" s="25">
        <v>657</v>
      </c>
      <c r="M18" s="25">
        <v>630</v>
      </c>
      <c r="N18" s="26">
        <f>SUM(Tabell110[[#This Row],[Januari]:[December]])</f>
        <v>11830</v>
      </c>
    </row>
    <row r="19" spans="1:14" ht="15" customHeight="1" x14ac:dyDescent="0.2">
      <c r="A19" s="24">
        <v>2024</v>
      </c>
      <c r="B19" s="30">
        <v>809</v>
      </c>
      <c r="C19" s="30">
        <v>720</v>
      </c>
      <c r="D19" s="30">
        <v>976</v>
      </c>
      <c r="E19" s="30">
        <v>856</v>
      </c>
      <c r="F19" s="30">
        <v>1212</v>
      </c>
      <c r="G19" s="30">
        <v>1184</v>
      </c>
      <c r="H19" s="30">
        <v>1204</v>
      </c>
      <c r="I19" s="30">
        <v>1021</v>
      </c>
      <c r="J19" s="30">
        <v>849</v>
      </c>
      <c r="K19" s="30">
        <v>790</v>
      </c>
      <c r="L19" s="30">
        <v>616</v>
      </c>
      <c r="M19" s="30">
        <v>692</v>
      </c>
      <c r="N19" s="31">
        <f>SUM(Tabell110[[#This Row],[Januari]:[December]])</f>
        <v>10929</v>
      </c>
    </row>
    <row r="20" spans="1:14" ht="15" customHeight="1" x14ac:dyDescent="0.2">
      <c r="A20" s="24">
        <v>2025</v>
      </c>
      <c r="B20" s="7">
        <v>636</v>
      </c>
      <c r="C20" s="30">
        <v>515</v>
      </c>
      <c r="D20" s="30">
        <v>293</v>
      </c>
      <c r="E20" s="30"/>
      <c r="F20" s="30"/>
      <c r="G20" s="30"/>
      <c r="H20" s="30"/>
      <c r="I20" s="30"/>
      <c r="J20" s="30"/>
      <c r="K20" s="30"/>
      <c r="L20" s="30"/>
      <c r="M20" s="30"/>
      <c r="N20" s="31">
        <f>SUM(Tabell110[[#This Row],[Januari]:[December]])</f>
        <v>1444</v>
      </c>
    </row>
    <row r="22" spans="1:14" ht="15" customHeight="1" x14ac:dyDescent="0.2">
      <c r="A22" s="22" t="s">
        <v>31</v>
      </c>
    </row>
    <row r="23" spans="1:14" ht="12.75" x14ac:dyDescent="0.2">
      <c r="A23" s="6" t="s">
        <v>46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</row>
    <row r="24" spans="1:14" ht="12.75" x14ac:dyDescent="0.2">
      <c r="A24" s="6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" customHeight="1" x14ac:dyDescent="0.2">
      <c r="A25" s="5" t="s">
        <v>9</v>
      </c>
      <c r="B25" s="14" t="s">
        <v>18</v>
      </c>
      <c r="C25" s="14" t="s">
        <v>19</v>
      </c>
      <c r="D25" s="14" t="s">
        <v>0</v>
      </c>
      <c r="E25" s="14" t="s">
        <v>1</v>
      </c>
      <c r="F25" s="14" t="s">
        <v>2</v>
      </c>
      <c r="G25" s="14" t="s">
        <v>3</v>
      </c>
      <c r="H25" s="14" t="s">
        <v>4</v>
      </c>
      <c r="I25" s="14" t="s">
        <v>20</v>
      </c>
      <c r="J25" s="14" t="s">
        <v>21</v>
      </c>
      <c r="K25" s="14" t="s">
        <v>22</v>
      </c>
      <c r="L25" s="14" t="s">
        <v>23</v>
      </c>
      <c r="M25" s="14" t="s">
        <v>24</v>
      </c>
      <c r="N25" s="15" t="s">
        <v>6</v>
      </c>
    </row>
    <row r="26" spans="1:14" ht="15" customHeight="1" x14ac:dyDescent="0.2">
      <c r="A26" s="19">
        <v>2022</v>
      </c>
      <c r="B26" s="7">
        <v>21</v>
      </c>
      <c r="C26" s="7">
        <v>300</v>
      </c>
      <c r="D26" s="7">
        <v>26930</v>
      </c>
      <c r="E26" s="7">
        <v>7518</v>
      </c>
      <c r="F26" s="7">
        <v>3722</v>
      </c>
      <c r="G26" s="7">
        <v>2239</v>
      </c>
      <c r="H26" s="7">
        <v>2006</v>
      </c>
      <c r="I26" s="7">
        <v>2012</v>
      </c>
      <c r="J26" s="7">
        <v>1618</v>
      </c>
      <c r="K26" s="7">
        <v>1615</v>
      </c>
      <c r="L26" s="7">
        <v>1253</v>
      </c>
      <c r="M26" s="7">
        <v>1137</v>
      </c>
      <c r="N26" s="8">
        <f>SUM(Tabell15[[#This Row],[Januari]:[December]])</f>
        <v>50371</v>
      </c>
    </row>
    <row r="27" spans="1:14" ht="15" customHeight="1" x14ac:dyDescent="0.2">
      <c r="A27" s="27">
        <v>2023</v>
      </c>
      <c r="B27" s="25">
        <v>1086</v>
      </c>
      <c r="C27" s="25">
        <v>1052</v>
      </c>
      <c r="D27" s="25">
        <v>1246</v>
      </c>
      <c r="E27" s="25">
        <v>879</v>
      </c>
      <c r="F27" s="25">
        <v>1246</v>
      </c>
      <c r="G27" s="25">
        <v>1198</v>
      </c>
      <c r="H27" s="25">
        <v>1036</v>
      </c>
      <c r="I27" s="25">
        <v>886</v>
      </c>
      <c r="J27" s="25">
        <v>783</v>
      </c>
      <c r="K27" s="25">
        <v>766</v>
      </c>
      <c r="L27" s="25">
        <v>637</v>
      </c>
      <c r="M27" s="25">
        <v>591</v>
      </c>
      <c r="N27" s="26">
        <f>SUM(Tabell15[[#This Row],[Januari]:[December]])</f>
        <v>11406</v>
      </c>
    </row>
    <row r="28" spans="1:14" ht="15" customHeight="1" x14ac:dyDescent="0.2">
      <c r="A28" s="27">
        <v>2024</v>
      </c>
      <c r="B28" s="32">
        <v>783</v>
      </c>
      <c r="C28" s="32">
        <v>717</v>
      </c>
      <c r="D28" s="32">
        <v>959</v>
      </c>
      <c r="E28" s="32">
        <v>844</v>
      </c>
      <c r="F28" s="32">
        <v>1186</v>
      </c>
      <c r="G28" s="32">
        <v>1155</v>
      </c>
      <c r="H28" s="32">
        <v>1177</v>
      </c>
      <c r="I28" s="32">
        <v>1005</v>
      </c>
      <c r="J28" s="32">
        <v>828</v>
      </c>
      <c r="K28" s="32">
        <v>761</v>
      </c>
      <c r="L28" s="32">
        <v>598</v>
      </c>
      <c r="M28" s="32">
        <v>669</v>
      </c>
      <c r="N28" s="31">
        <f>SUM(Tabell15[[#This Row],[Januari]:[December]])</f>
        <v>10682</v>
      </c>
    </row>
    <row r="29" spans="1:14" ht="15" customHeight="1" x14ac:dyDescent="0.2">
      <c r="A29" s="24">
        <v>2025</v>
      </c>
      <c r="B29" s="7">
        <v>615</v>
      </c>
      <c r="C29" s="30">
        <v>490</v>
      </c>
      <c r="D29" s="30">
        <v>295</v>
      </c>
      <c r="E29" s="30"/>
      <c r="F29" s="30"/>
      <c r="G29" s="30"/>
      <c r="H29" s="30"/>
      <c r="I29" s="30"/>
      <c r="J29" s="30"/>
      <c r="K29" s="30"/>
      <c r="L29" s="30"/>
      <c r="M29" s="30"/>
      <c r="N29" s="31">
        <f>SUM(Tabell15[[#This Row],[Januari]:[December]])</f>
        <v>1400</v>
      </c>
    </row>
    <row r="31" spans="1:14" ht="15" customHeight="1" x14ac:dyDescent="0.2">
      <c r="A31" s="4" t="s">
        <v>38</v>
      </c>
    </row>
    <row r="32" spans="1:14" ht="15" customHeight="1" x14ac:dyDescent="0.2">
      <c r="A32" s="5" t="s">
        <v>9</v>
      </c>
      <c r="B32" s="14" t="s">
        <v>18</v>
      </c>
      <c r="C32" s="14" t="s">
        <v>19</v>
      </c>
      <c r="D32" s="14" t="s">
        <v>0</v>
      </c>
      <c r="E32" s="14" t="s">
        <v>1</v>
      </c>
      <c r="F32" s="14" t="s">
        <v>2</v>
      </c>
      <c r="G32" s="14" t="s">
        <v>3</v>
      </c>
      <c r="H32" s="14" t="s">
        <v>4</v>
      </c>
      <c r="I32" s="14" t="s">
        <v>20</v>
      </c>
      <c r="J32" s="14" t="s">
        <v>21</v>
      </c>
      <c r="K32" s="14" t="s">
        <v>22</v>
      </c>
      <c r="L32" s="14" t="s">
        <v>23</v>
      </c>
      <c r="M32" s="14" t="s">
        <v>24</v>
      </c>
      <c r="N32" s="15" t="s">
        <v>6</v>
      </c>
    </row>
    <row r="33" spans="1:14" ht="15" customHeight="1" x14ac:dyDescent="0.2">
      <c r="A33" s="19">
        <v>2023</v>
      </c>
      <c r="B33" s="7">
        <v>33</v>
      </c>
      <c r="C33" s="7">
        <v>32857</v>
      </c>
      <c r="D33" s="7">
        <v>748</v>
      </c>
      <c r="E33" s="7">
        <v>0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8">
        <f>SUM(Tabell1513[[#This Row],[Januari]:[December]])</f>
        <v>33641</v>
      </c>
    </row>
    <row r="34" spans="1:14" ht="15" customHeight="1" x14ac:dyDescent="0.2">
      <c r="A34" s="19">
        <v>2024</v>
      </c>
      <c r="B34" s="32">
        <v>14921</v>
      </c>
      <c r="C34" s="32">
        <v>19482</v>
      </c>
      <c r="D34" s="32">
        <v>604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1">
        <f>SUM(Tabell1513[[#This Row],[Januari]:[December]])</f>
        <v>35007</v>
      </c>
    </row>
    <row r="35" spans="1:14" ht="15" customHeight="1" x14ac:dyDescent="0.2">
      <c r="A35" s="24">
        <v>2025</v>
      </c>
      <c r="B35" s="7">
        <v>21742</v>
      </c>
      <c r="C35" s="30">
        <v>14657</v>
      </c>
      <c r="D35" s="30">
        <v>624</v>
      </c>
      <c r="E35" s="30"/>
      <c r="F35" s="30"/>
      <c r="G35" s="30"/>
      <c r="H35" s="30"/>
      <c r="I35" s="30"/>
      <c r="J35" s="30"/>
      <c r="K35" s="30"/>
      <c r="L35" s="30"/>
      <c r="M35" s="30"/>
      <c r="N35" s="31">
        <f>SUM(Tabell1513[[#This Row],[Januari]:[December]])</f>
        <v>37023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9"/>
  <sheetViews>
    <sheetView showGridLines="0" workbookViewId="0"/>
  </sheetViews>
  <sheetFormatPr defaultColWidth="11.42578125" defaultRowHeight="15" customHeight="1" x14ac:dyDescent="0.2"/>
  <cols>
    <col min="1" max="1" width="10" style="2" customWidth="1"/>
    <col min="2" max="6" width="10.7109375" style="2" customWidth="1"/>
    <col min="7" max="9" width="11.28515625" style="2" customWidth="1"/>
    <col min="10" max="10" width="9.42578125" style="2" customWidth="1"/>
    <col min="11" max="11" width="6.5703125" style="2" bestFit="1" customWidth="1"/>
    <col min="12" max="12" width="17.7109375" style="2" customWidth="1"/>
    <col min="13" max="14" width="11.28515625" style="2" customWidth="1"/>
    <col min="15" max="16" width="7.28515625" style="2" customWidth="1"/>
    <col min="17" max="17" width="6.5703125" style="2" bestFit="1" customWidth="1"/>
    <col min="18" max="19" width="11.28515625" style="2" customWidth="1"/>
    <col min="20" max="20" width="7.7109375" style="2" customWidth="1"/>
    <col min="21" max="22" width="11.42578125" style="2"/>
    <col min="23" max="23" width="6.5703125" style="2" bestFit="1" customWidth="1"/>
    <col min="24" max="16384" width="11.42578125" style="2"/>
  </cols>
  <sheetData>
    <row r="1" spans="1:27" ht="15" customHeight="1" x14ac:dyDescent="0.2">
      <c r="A1" s="22" t="s">
        <v>32</v>
      </c>
      <c r="B1" s="4"/>
      <c r="C1" s="4"/>
      <c r="D1" s="4"/>
      <c r="E1" s="4"/>
      <c r="F1" s="4"/>
      <c r="G1" s="4"/>
      <c r="H1" s="4"/>
      <c r="I1" s="4"/>
      <c r="L1" s="22" t="s">
        <v>30</v>
      </c>
      <c r="M1" s="4"/>
      <c r="N1" s="4"/>
      <c r="O1" s="4"/>
      <c r="P1" s="4"/>
      <c r="R1" s="22" t="s">
        <v>31</v>
      </c>
      <c r="S1" s="4"/>
      <c r="T1" s="4"/>
      <c r="U1" s="4"/>
      <c r="V1" s="4"/>
      <c r="X1" s="4"/>
      <c r="Y1" s="4"/>
    </row>
    <row r="2" spans="1:27" ht="15" customHeight="1" x14ac:dyDescent="0.2">
      <c r="A2" s="3" t="s">
        <v>41</v>
      </c>
      <c r="B2" s="3"/>
      <c r="C2" s="3"/>
      <c r="D2" s="3"/>
      <c r="E2" s="3"/>
      <c r="F2" s="4"/>
      <c r="G2" s="4"/>
      <c r="H2" s="4"/>
      <c r="I2" s="4"/>
      <c r="L2" s="3" t="s">
        <v>35</v>
      </c>
      <c r="M2" s="4"/>
      <c r="N2" s="4"/>
      <c r="O2" s="4"/>
      <c r="P2" s="4"/>
      <c r="R2" s="23" t="s">
        <v>43</v>
      </c>
      <c r="S2" s="4"/>
      <c r="T2" s="4"/>
      <c r="U2" s="4"/>
      <c r="V2" s="4"/>
      <c r="Y2" s="4"/>
      <c r="Z2" s="4"/>
      <c r="AA2" s="4"/>
    </row>
    <row r="3" spans="1:27" ht="15" customHeight="1" x14ac:dyDescent="0.2">
      <c r="A3" s="3" t="s">
        <v>28</v>
      </c>
      <c r="B3" s="3"/>
      <c r="C3" s="3"/>
      <c r="D3" s="3"/>
      <c r="E3" s="3"/>
      <c r="F3" s="4"/>
      <c r="G3" s="4"/>
      <c r="H3" s="4"/>
      <c r="I3" s="4"/>
      <c r="L3" s="3" t="s">
        <v>42</v>
      </c>
      <c r="M3" s="4"/>
      <c r="N3" s="4"/>
      <c r="O3" s="4"/>
      <c r="P3" s="4"/>
      <c r="R3" s="23" t="s">
        <v>28</v>
      </c>
      <c r="S3" s="4"/>
      <c r="T3" s="4"/>
      <c r="U3" s="4"/>
      <c r="V3" s="4"/>
      <c r="X3" s="23" t="s">
        <v>36</v>
      </c>
      <c r="Y3" s="4"/>
      <c r="Z3" s="4"/>
      <c r="AA3" s="4"/>
    </row>
    <row r="4" spans="1:27" ht="15" customHeight="1" x14ac:dyDescent="0.2">
      <c r="A4" s="1"/>
      <c r="B4" s="1"/>
      <c r="C4" s="1"/>
      <c r="D4" s="1"/>
      <c r="E4" s="1"/>
      <c r="L4" s="1"/>
      <c r="R4" s="21"/>
    </row>
    <row r="5" spans="1:27" ht="12.75" x14ac:dyDescent="0.2">
      <c r="A5" s="18" t="s">
        <v>10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7" t="s">
        <v>16</v>
      </c>
      <c r="H5" s="17" t="s">
        <v>34</v>
      </c>
      <c r="I5" s="17" t="s">
        <v>40</v>
      </c>
      <c r="J5" s="17" t="s">
        <v>47</v>
      </c>
      <c r="L5" s="18" t="s">
        <v>10</v>
      </c>
      <c r="M5" s="17" t="s">
        <v>16</v>
      </c>
      <c r="N5" s="17" t="s">
        <v>34</v>
      </c>
      <c r="O5" s="17" t="s">
        <v>40</v>
      </c>
      <c r="P5" s="17" t="s">
        <v>47</v>
      </c>
      <c r="R5" s="18" t="s">
        <v>10</v>
      </c>
      <c r="S5" s="17" t="s">
        <v>16</v>
      </c>
      <c r="T5" s="17" t="s">
        <v>34</v>
      </c>
      <c r="U5" s="17" t="s">
        <v>40</v>
      </c>
      <c r="V5" s="17" t="s">
        <v>47</v>
      </c>
      <c r="X5" s="18" t="s">
        <v>10</v>
      </c>
      <c r="Y5" s="17" t="s">
        <v>34</v>
      </c>
      <c r="Z5" s="17" t="s">
        <v>40</v>
      </c>
      <c r="AA5" s="17" t="s">
        <v>47</v>
      </c>
    </row>
    <row r="6" spans="1:27" ht="15" customHeight="1" x14ac:dyDescent="0.2">
      <c r="A6" s="10">
        <v>1</v>
      </c>
      <c r="B6" s="11">
        <v>346</v>
      </c>
      <c r="C6" s="11">
        <v>306</v>
      </c>
      <c r="D6" s="11">
        <v>304</v>
      </c>
      <c r="E6" s="11">
        <v>184</v>
      </c>
      <c r="F6" s="11">
        <v>157</v>
      </c>
      <c r="G6" s="11">
        <v>139</v>
      </c>
      <c r="H6" s="11">
        <v>182</v>
      </c>
      <c r="I6" s="11">
        <v>114</v>
      </c>
      <c r="J6" s="36">
        <v>83</v>
      </c>
      <c r="L6" s="10">
        <v>1</v>
      </c>
      <c r="M6" s="11">
        <v>10</v>
      </c>
      <c r="N6" s="11">
        <v>181</v>
      </c>
      <c r="O6" s="11">
        <v>92</v>
      </c>
      <c r="P6" s="11">
        <v>69</v>
      </c>
      <c r="R6" s="10">
        <v>1</v>
      </c>
      <c r="S6" s="11">
        <v>5</v>
      </c>
      <c r="T6" s="11">
        <v>180</v>
      </c>
      <c r="U6" s="11">
        <v>89</v>
      </c>
      <c r="V6" s="11">
        <v>63</v>
      </c>
      <c r="X6" s="10">
        <v>1</v>
      </c>
      <c r="Y6" s="11">
        <v>0</v>
      </c>
      <c r="Z6" s="11">
        <v>0</v>
      </c>
      <c r="AA6" s="11">
        <v>0</v>
      </c>
    </row>
    <row r="7" spans="1:27" ht="15" customHeight="1" x14ac:dyDescent="0.2">
      <c r="A7" s="10">
        <v>2</v>
      </c>
      <c r="B7" s="11">
        <v>519</v>
      </c>
      <c r="C7" s="11">
        <v>417</v>
      </c>
      <c r="D7" s="11">
        <v>448</v>
      </c>
      <c r="E7" s="11">
        <v>422</v>
      </c>
      <c r="F7" s="11">
        <v>174</v>
      </c>
      <c r="G7" s="11">
        <v>319</v>
      </c>
      <c r="H7" s="11">
        <v>315</v>
      </c>
      <c r="I7" s="11">
        <v>219</v>
      </c>
      <c r="J7" s="36">
        <v>122</v>
      </c>
      <c r="L7" s="10">
        <v>2</v>
      </c>
      <c r="M7" s="11">
        <v>8</v>
      </c>
      <c r="N7" s="11">
        <v>299</v>
      </c>
      <c r="O7" s="11">
        <v>182</v>
      </c>
      <c r="P7" s="11">
        <v>112</v>
      </c>
      <c r="R7" s="10">
        <v>2</v>
      </c>
      <c r="S7" s="11">
        <v>2</v>
      </c>
      <c r="T7" s="11">
        <v>296</v>
      </c>
      <c r="U7" s="11">
        <v>177</v>
      </c>
      <c r="V7" s="11">
        <v>108</v>
      </c>
      <c r="X7" s="10">
        <v>2</v>
      </c>
      <c r="Y7" s="11">
        <v>8</v>
      </c>
      <c r="Z7" s="11">
        <v>0</v>
      </c>
      <c r="AA7" s="11">
        <v>2</v>
      </c>
    </row>
    <row r="8" spans="1:27" ht="15" customHeight="1" x14ac:dyDescent="0.2">
      <c r="A8" s="10">
        <v>3</v>
      </c>
      <c r="B8" s="11">
        <v>472</v>
      </c>
      <c r="C8" s="11">
        <v>661</v>
      </c>
      <c r="D8" s="11">
        <v>410</v>
      </c>
      <c r="E8" s="11">
        <v>390</v>
      </c>
      <c r="F8" s="11">
        <v>182</v>
      </c>
      <c r="G8" s="11">
        <v>242</v>
      </c>
      <c r="H8" s="11">
        <v>282</v>
      </c>
      <c r="I8" s="11">
        <v>234</v>
      </c>
      <c r="J8" s="36">
        <v>157</v>
      </c>
      <c r="L8" s="10">
        <v>3</v>
      </c>
      <c r="M8" s="11">
        <v>25</v>
      </c>
      <c r="N8" s="11">
        <v>282</v>
      </c>
      <c r="O8" s="11">
        <v>203</v>
      </c>
      <c r="P8" s="11">
        <v>150</v>
      </c>
      <c r="R8" s="10">
        <v>3</v>
      </c>
      <c r="S8" s="11">
        <v>10</v>
      </c>
      <c r="T8" s="11">
        <v>275</v>
      </c>
      <c r="U8" s="11">
        <v>197</v>
      </c>
      <c r="V8" s="11">
        <v>151</v>
      </c>
      <c r="X8" s="10">
        <v>3</v>
      </c>
      <c r="Y8" s="11">
        <v>14</v>
      </c>
      <c r="Z8" s="11">
        <v>0</v>
      </c>
      <c r="AA8" s="11">
        <v>1</v>
      </c>
    </row>
    <row r="9" spans="1:27" ht="15" customHeight="1" x14ac:dyDescent="0.2">
      <c r="A9" s="10">
        <v>4</v>
      </c>
      <c r="B9" s="11">
        <v>497</v>
      </c>
      <c r="C9" s="11">
        <v>493</v>
      </c>
      <c r="D9" s="11">
        <v>399</v>
      </c>
      <c r="E9" s="11">
        <v>408</v>
      </c>
      <c r="F9" s="11">
        <v>181</v>
      </c>
      <c r="G9" s="11">
        <v>275</v>
      </c>
      <c r="H9" s="11">
        <v>307</v>
      </c>
      <c r="I9" s="11">
        <v>225</v>
      </c>
      <c r="J9" s="36">
        <v>182</v>
      </c>
      <c r="L9" s="10">
        <v>4</v>
      </c>
      <c r="M9" s="11">
        <v>13</v>
      </c>
      <c r="N9" s="11">
        <v>215</v>
      </c>
      <c r="O9" s="11">
        <v>177</v>
      </c>
      <c r="P9" s="11">
        <v>149</v>
      </c>
      <c r="R9" s="10">
        <v>4</v>
      </c>
      <c r="S9" s="11">
        <v>4</v>
      </c>
      <c r="T9" s="11">
        <v>215</v>
      </c>
      <c r="U9" s="11">
        <v>173</v>
      </c>
      <c r="V9" s="11">
        <v>143</v>
      </c>
      <c r="X9" s="10">
        <v>4</v>
      </c>
      <c r="Y9" s="11">
        <v>6</v>
      </c>
      <c r="Z9" s="11">
        <v>0</v>
      </c>
      <c r="AA9" s="11">
        <v>0</v>
      </c>
    </row>
    <row r="10" spans="1:27" ht="15" customHeight="1" x14ac:dyDescent="0.2">
      <c r="A10" s="10">
        <v>5</v>
      </c>
      <c r="B10" s="11">
        <v>368</v>
      </c>
      <c r="C10" s="11">
        <v>436</v>
      </c>
      <c r="D10" s="11">
        <v>410</v>
      </c>
      <c r="E10" s="11">
        <v>429</v>
      </c>
      <c r="F10" s="11">
        <v>236</v>
      </c>
      <c r="G10" s="11">
        <v>229</v>
      </c>
      <c r="H10" s="11">
        <v>316</v>
      </c>
      <c r="I10" s="11">
        <v>224</v>
      </c>
      <c r="J10" s="36">
        <v>169</v>
      </c>
      <c r="L10" s="10">
        <v>5</v>
      </c>
      <c r="M10" s="11">
        <v>11</v>
      </c>
      <c r="N10" s="11">
        <v>262</v>
      </c>
      <c r="O10" s="11">
        <v>242</v>
      </c>
      <c r="P10" s="11">
        <v>166</v>
      </c>
      <c r="R10" s="10">
        <v>5</v>
      </c>
      <c r="S10" s="11">
        <v>5</v>
      </c>
      <c r="T10" s="11">
        <v>250</v>
      </c>
      <c r="U10" s="11">
        <v>231</v>
      </c>
      <c r="V10" s="11">
        <v>160</v>
      </c>
      <c r="X10" s="10">
        <v>5</v>
      </c>
      <c r="Y10" s="11">
        <v>20431</v>
      </c>
      <c r="Z10" s="11">
        <v>23340</v>
      </c>
      <c r="AA10" s="11">
        <v>25146</v>
      </c>
    </row>
    <row r="11" spans="1:27" ht="15" customHeight="1" x14ac:dyDescent="0.2">
      <c r="A11" s="10">
        <v>6</v>
      </c>
      <c r="B11" s="11">
        <v>434</v>
      </c>
      <c r="C11" s="11">
        <v>442</v>
      </c>
      <c r="D11" s="11">
        <v>419</v>
      </c>
      <c r="E11" s="11">
        <v>425</v>
      </c>
      <c r="F11" s="11">
        <v>166</v>
      </c>
      <c r="G11" s="11">
        <v>307</v>
      </c>
      <c r="H11" s="11">
        <v>315</v>
      </c>
      <c r="I11" s="11">
        <v>236</v>
      </c>
      <c r="J11" s="36">
        <v>176</v>
      </c>
      <c r="L11" s="10">
        <v>6</v>
      </c>
      <c r="M11" s="11">
        <v>15</v>
      </c>
      <c r="N11" s="11">
        <v>313</v>
      </c>
      <c r="O11" s="11">
        <v>169</v>
      </c>
      <c r="P11" s="11">
        <v>148</v>
      </c>
      <c r="R11" s="10">
        <v>6</v>
      </c>
      <c r="S11" s="11">
        <v>6</v>
      </c>
      <c r="T11" s="11">
        <v>299</v>
      </c>
      <c r="U11" s="11">
        <v>176</v>
      </c>
      <c r="V11" s="11">
        <v>139</v>
      </c>
      <c r="X11" s="10">
        <v>6</v>
      </c>
      <c r="Y11" s="11">
        <v>7542</v>
      </c>
      <c r="Z11" s="11">
        <v>6179</v>
      </c>
      <c r="AA11" s="11">
        <v>6084</v>
      </c>
    </row>
    <row r="12" spans="1:27" ht="15" customHeight="1" x14ac:dyDescent="0.2">
      <c r="A12" s="10">
        <v>7</v>
      </c>
      <c r="B12" s="11">
        <v>502</v>
      </c>
      <c r="C12" s="11">
        <v>501</v>
      </c>
      <c r="D12" s="11">
        <v>415</v>
      </c>
      <c r="E12" s="11">
        <v>385</v>
      </c>
      <c r="F12" s="11">
        <v>179</v>
      </c>
      <c r="G12" s="11">
        <v>244</v>
      </c>
      <c r="H12" s="11">
        <v>294</v>
      </c>
      <c r="I12" s="11">
        <v>249</v>
      </c>
      <c r="J12" s="36">
        <v>200</v>
      </c>
      <c r="L12" s="10">
        <v>7</v>
      </c>
      <c r="M12" s="11">
        <v>22</v>
      </c>
      <c r="N12" s="11">
        <v>237</v>
      </c>
      <c r="O12" s="11">
        <v>156</v>
      </c>
      <c r="P12" s="11">
        <v>116</v>
      </c>
      <c r="R12" s="10">
        <v>7</v>
      </c>
      <c r="S12" s="11">
        <v>16</v>
      </c>
      <c r="T12" s="11">
        <v>226</v>
      </c>
      <c r="U12" s="11">
        <v>153</v>
      </c>
      <c r="V12" s="11">
        <v>110</v>
      </c>
      <c r="X12" s="10">
        <v>7</v>
      </c>
      <c r="Y12" s="11">
        <v>2627</v>
      </c>
      <c r="Z12" s="11">
        <v>2484</v>
      </c>
      <c r="AA12" s="11">
        <v>2501</v>
      </c>
    </row>
    <row r="13" spans="1:27" ht="15" customHeight="1" x14ac:dyDescent="0.2">
      <c r="A13" s="10">
        <v>8</v>
      </c>
      <c r="B13" s="11">
        <v>433</v>
      </c>
      <c r="C13" s="11">
        <v>394</v>
      </c>
      <c r="D13" s="11">
        <v>399</v>
      </c>
      <c r="E13" s="11">
        <v>336</v>
      </c>
      <c r="F13" s="11">
        <v>176</v>
      </c>
      <c r="G13" s="11">
        <v>285</v>
      </c>
      <c r="H13" s="11">
        <v>303</v>
      </c>
      <c r="I13" s="11">
        <v>222</v>
      </c>
      <c r="J13" s="36">
        <v>211</v>
      </c>
      <c r="L13" s="10">
        <v>8</v>
      </c>
      <c r="M13" s="11">
        <v>136</v>
      </c>
      <c r="N13" s="11">
        <v>294</v>
      </c>
      <c r="O13" s="11">
        <v>168</v>
      </c>
      <c r="P13" s="11">
        <v>124</v>
      </c>
      <c r="R13" s="10">
        <v>8</v>
      </c>
      <c r="S13" s="11">
        <v>86</v>
      </c>
      <c r="T13" s="11">
        <v>270</v>
      </c>
      <c r="U13" s="11">
        <v>166</v>
      </c>
      <c r="V13" s="11">
        <v>121</v>
      </c>
      <c r="X13" s="10">
        <v>8</v>
      </c>
      <c r="Y13" s="11">
        <v>1738</v>
      </c>
      <c r="Z13" s="11">
        <v>1552</v>
      </c>
      <c r="AA13" s="11">
        <v>1531</v>
      </c>
    </row>
    <row r="14" spans="1:27" ht="15" customHeight="1" x14ac:dyDescent="0.2">
      <c r="A14" s="10">
        <v>9</v>
      </c>
      <c r="B14" s="11">
        <v>450</v>
      </c>
      <c r="C14" s="11">
        <v>346</v>
      </c>
      <c r="D14" s="11">
        <v>445</v>
      </c>
      <c r="E14" s="11">
        <v>343</v>
      </c>
      <c r="F14" s="11">
        <v>228</v>
      </c>
      <c r="G14" s="11">
        <v>856</v>
      </c>
      <c r="H14" s="11">
        <v>281</v>
      </c>
      <c r="I14" s="11">
        <v>218</v>
      </c>
      <c r="J14" s="36">
        <v>230</v>
      </c>
      <c r="L14" s="10">
        <v>9</v>
      </c>
      <c r="M14" s="11">
        <v>2213</v>
      </c>
      <c r="N14" s="11">
        <v>262</v>
      </c>
      <c r="O14" s="11">
        <v>186</v>
      </c>
      <c r="P14" s="11">
        <v>127</v>
      </c>
      <c r="R14" s="10">
        <v>9</v>
      </c>
      <c r="S14" s="11">
        <v>1727</v>
      </c>
      <c r="T14" s="11">
        <v>251</v>
      </c>
      <c r="U14" s="11">
        <v>183</v>
      </c>
      <c r="V14" s="11">
        <v>120</v>
      </c>
      <c r="X14" s="10">
        <v>9</v>
      </c>
      <c r="Y14" s="11">
        <v>1262</v>
      </c>
      <c r="Z14" s="11">
        <v>1293</v>
      </c>
      <c r="AA14" s="11">
        <v>1321</v>
      </c>
    </row>
    <row r="15" spans="1:27" ht="15" customHeight="1" x14ac:dyDescent="0.2">
      <c r="A15" s="10">
        <v>10</v>
      </c>
      <c r="B15" s="11">
        <v>417</v>
      </c>
      <c r="C15" s="11">
        <v>397</v>
      </c>
      <c r="D15" s="11">
        <v>399</v>
      </c>
      <c r="E15" s="11">
        <v>343</v>
      </c>
      <c r="F15" s="11">
        <v>166</v>
      </c>
      <c r="G15" s="11">
        <v>567</v>
      </c>
      <c r="H15" s="11">
        <v>265</v>
      </c>
      <c r="I15" s="11">
        <v>218</v>
      </c>
      <c r="J15" s="36">
        <v>159</v>
      </c>
      <c r="L15" s="10">
        <v>10</v>
      </c>
      <c r="M15" s="11">
        <v>5492</v>
      </c>
      <c r="N15" s="11">
        <v>400</v>
      </c>
      <c r="O15" s="11">
        <v>223</v>
      </c>
      <c r="P15" s="11">
        <v>204</v>
      </c>
      <c r="R15" s="10">
        <v>10</v>
      </c>
      <c r="S15" s="11">
        <v>5627</v>
      </c>
      <c r="T15" s="11">
        <v>400</v>
      </c>
      <c r="U15" s="11">
        <v>215</v>
      </c>
      <c r="V15" s="11">
        <v>204</v>
      </c>
      <c r="X15" s="10">
        <v>10</v>
      </c>
      <c r="Y15" s="11">
        <v>5</v>
      </c>
      <c r="Z15" s="11">
        <v>159</v>
      </c>
      <c r="AA15" s="11">
        <v>436</v>
      </c>
    </row>
    <row r="16" spans="1:27" ht="15" customHeight="1" x14ac:dyDescent="0.2">
      <c r="A16" s="10">
        <v>11</v>
      </c>
      <c r="B16" s="11">
        <v>427</v>
      </c>
      <c r="C16" s="11">
        <v>400</v>
      </c>
      <c r="D16" s="11">
        <v>451</v>
      </c>
      <c r="E16" s="11">
        <v>425</v>
      </c>
      <c r="F16" s="11">
        <v>204</v>
      </c>
      <c r="G16" s="11">
        <v>527</v>
      </c>
      <c r="H16" s="11">
        <v>291</v>
      </c>
      <c r="I16" s="11">
        <v>165</v>
      </c>
      <c r="J16" s="36">
        <v>64</v>
      </c>
      <c r="L16" s="10">
        <v>11</v>
      </c>
      <c r="M16" s="11">
        <v>9122</v>
      </c>
      <c r="N16" s="11">
        <v>257</v>
      </c>
      <c r="O16" s="11">
        <v>301</v>
      </c>
      <c r="P16" s="11">
        <v>79</v>
      </c>
      <c r="R16" s="10">
        <v>11</v>
      </c>
      <c r="S16" s="11">
        <v>9249</v>
      </c>
      <c r="T16" s="11">
        <v>250</v>
      </c>
      <c r="U16" s="11">
        <v>298</v>
      </c>
      <c r="V16" s="11">
        <v>81</v>
      </c>
      <c r="X16" s="10">
        <v>11</v>
      </c>
      <c r="Y16" s="11">
        <v>2</v>
      </c>
      <c r="Z16" s="11">
        <v>0</v>
      </c>
      <c r="AA16" s="11">
        <v>0</v>
      </c>
    </row>
    <row r="17" spans="1:27" ht="15" customHeight="1" x14ac:dyDescent="0.2">
      <c r="A17" s="10">
        <v>12</v>
      </c>
      <c r="B17" s="11">
        <v>437</v>
      </c>
      <c r="C17" s="11">
        <v>385</v>
      </c>
      <c r="D17" s="11">
        <v>405</v>
      </c>
      <c r="E17" s="11">
        <v>377</v>
      </c>
      <c r="F17" s="11">
        <v>192</v>
      </c>
      <c r="G17" s="11">
        <v>473</v>
      </c>
      <c r="H17" s="11">
        <v>232</v>
      </c>
      <c r="I17" s="11">
        <v>176</v>
      </c>
      <c r="J17" s="36"/>
      <c r="L17" s="10">
        <v>12</v>
      </c>
      <c r="M17" s="11">
        <v>7947</v>
      </c>
      <c r="N17" s="11">
        <v>270</v>
      </c>
      <c r="O17" s="11">
        <v>228</v>
      </c>
      <c r="P17" s="11"/>
      <c r="R17" s="10">
        <v>12</v>
      </c>
      <c r="S17" s="11">
        <v>7989</v>
      </c>
      <c r="T17" s="11">
        <v>265</v>
      </c>
      <c r="U17" s="11">
        <v>227</v>
      </c>
      <c r="V17" s="11"/>
      <c r="X17" s="10">
        <v>12</v>
      </c>
      <c r="Y17" s="11">
        <v>2</v>
      </c>
      <c r="Z17" s="11">
        <v>0</v>
      </c>
      <c r="AA17" s="11"/>
    </row>
    <row r="18" spans="1:27" ht="15" customHeight="1" x14ac:dyDescent="0.2">
      <c r="A18" s="10">
        <v>13</v>
      </c>
      <c r="B18" s="11">
        <v>441</v>
      </c>
      <c r="C18" s="11">
        <v>333</v>
      </c>
      <c r="D18" s="11">
        <v>430</v>
      </c>
      <c r="E18" s="11">
        <v>241</v>
      </c>
      <c r="F18" s="11">
        <v>162</v>
      </c>
      <c r="G18" s="11">
        <v>371</v>
      </c>
      <c r="H18" s="11">
        <v>247</v>
      </c>
      <c r="I18" s="11">
        <v>181</v>
      </c>
      <c r="J18" s="36"/>
      <c r="L18" s="10">
        <v>13</v>
      </c>
      <c r="M18" s="11">
        <v>3449</v>
      </c>
      <c r="N18" s="11">
        <v>224</v>
      </c>
      <c r="O18" s="11">
        <v>178</v>
      </c>
      <c r="P18" s="11"/>
      <c r="R18" s="10">
        <v>13</v>
      </c>
      <c r="S18" s="11">
        <v>3443</v>
      </c>
      <c r="T18" s="11">
        <v>212</v>
      </c>
      <c r="U18" s="11">
        <v>174</v>
      </c>
      <c r="V18" s="11"/>
      <c r="X18" s="10">
        <v>13</v>
      </c>
      <c r="Y18" s="11">
        <v>1</v>
      </c>
      <c r="Z18" s="11">
        <v>0</v>
      </c>
      <c r="AA18" s="11"/>
    </row>
    <row r="19" spans="1:27" ht="15" customHeight="1" x14ac:dyDescent="0.2">
      <c r="A19" s="10">
        <v>14</v>
      </c>
      <c r="B19" s="11">
        <v>473</v>
      </c>
      <c r="C19" s="11">
        <v>376</v>
      </c>
      <c r="D19" s="11">
        <v>395</v>
      </c>
      <c r="E19" s="11">
        <v>199</v>
      </c>
      <c r="F19" s="11">
        <v>163</v>
      </c>
      <c r="G19" s="11">
        <v>310</v>
      </c>
      <c r="H19" s="11">
        <v>222</v>
      </c>
      <c r="I19" s="11">
        <v>156</v>
      </c>
      <c r="J19" s="36"/>
      <c r="L19" s="10">
        <v>14</v>
      </c>
      <c r="M19" s="11">
        <v>2270</v>
      </c>
      <c r="N19" s="11">
        <v>215</v>
      </c>
      <c r="O19" s="11">
        <v>213</v>
      </c>
      <c r="P19" s="11"/>
      <c r="R19" s="10">
        <v>14</v>
      </c>
      <c r="S19" s="11">
        <v>2245</v>
      </c>
      <c r="T19" s="11">
        <v>209</v>
      </c>
      <c r="U19" s="11">
        <v>211</v>
      </c>
      <c r="V19" s="11"/>
      <c r="X19" s="10">
        <v>14</v>
      </c>
      <c r="Y19" s="11">
        <v>0</v>
      </c>
      <c r="Z19" s="11">
        <v>0</v>
      </c>
      <c r="AA19" s="11"/>
    </row>
    <row r="20" spans="1:27" ht="15" customHeight="1" x14ac:dyDescent="0.2">
      <c r="A20" s="10">
        <v>15</v>
      </c>
      <c r="B20" s="11">
        <v>352</v>
      </c>
      <c r="C20" s="11">
        <v>360</v>
      </c>
      <c r="D20" s="11">
        <v>416</v>
      </c>
      <c r="E20" s="11">
        <v>172</v>
      </c>
      <c r="F20" s="11">
        <v>165</v>
      </c>
      <c r="G20" s="11">
        <v>288</v>
      </c>
      <c r="H20" s="11">
        <v>187</v>
      </c>
      <c r="I20" s="11">
        <v>159</v>
      </c>
      <c r="J20" s="36"/>
      <c r="L20" s="10">
        <v>15</v>
      </c>
      <c r="M20" s="11">
        <v>1804</v>
      </c>
      <c r="N20" s="11">
        <v>181</v>
      </c>
      <c r="O20" s="11">
        <v>172</v>
      </c>
      <c r="P20" s="11"/>
      <c r="R20" s="10">
        <v>15</v>
      </c>
      <c r="S20" s="11">
        <v>1806</v>
      </c>
      <c r="T20" s="11">
        <v>178</v>
      </c>
      <c r="U20" s="11">
        <v>165</v>
      </c>
      <c r="V20" s="11"/>
      <c r="X20" s="10">
        <v>15</v>
      </c>
      <c r="Y20" s="11">
        <v>0</v>
      </c>
      <c r="Z20" s="11">
        <v>0</v>
      </c>
      <c r="AA20" s="11"/>
    </row>
    <row r="21" spans="1:27" ht="15" customHeight="1" x14ac:dyDescent="0.2">
      <c r="A21" s="10">
        <v>16</v>
      </c>
      <c r="B21" s="11">
        <v>349</v>
      </c>
      <c r="C21" s="11">
        <v>358</v>
      </c>
      <c r="D21" s="11">
        <v>406</v>
      </c>
      <c r="E21" s="11">
        <v>163</v>
      </c>
      <c r="F21" s="11">
        <v>184</v>
      </c>
      <c r="G21" s="11">
        <v>266</v>
      </c>
      <c r="H21" s="11">
        <v>245</v>
      </c>
      <c r="I21" s="11">
        <v>211</v>
      </c>
      <c r="J21" s="36"/>
      <c r="L21" s="10">
        <v>16</v>
      </c>
      <c r="M21" s="11">
        <v>1292</v>
      </c>
      <c r="N21" s="11">
        <v>188</v>
      </c>
      <c r="O21" s="11">
        <v>185</v>
      </c>
      <c r="P21" s="11"/>
      <c r="R21" s="10">
        <v>16</v>
      </c>
      <c r="S21" s="11">
        <v>1296</v>
      </c>
      <c r="T21" s="11">
        <v>182</v>
      </c>
      <c r="U21" s="11">
        <v>185</v>
      </c>
      <c r="V21" s="11"/>
      <c r="X21" s="10">
        <v>16</v>
      </c>
      <c r="Y21" s="11">
        <v>0</v>
      </c>
      <c r="Z21" s="11">
        <v>0</v>
      </c>
      <c r="AA21" s="11"/>
    </row>
    <row r="22" spans="1:27" ht="15" customHeight="1" x14ac:dyDescent="0.2">
      <c r="A22" s="10">
        <v>17</v>
      </c>
      <c r="B22" s="11">
        <v>384</v>
      </c>
      <c r="C22" s="11">
        <v>407</v>
      </c>
      <c r="D22" s="11">
        <v>337</v>
      </c>
      <c r="E22" s="11">
        <v>199</v>
      </c>
      <c r="F22" s="11">
        <v>173</v>
      </c>
      <c r="G22" s="11">
        <v>251</v>
      </c>
      <c r="H22" s="11">
        <v>260</v>
      </c>
      <c r="I22" s="11">
        <v>205</v>
      </c>
      <c r="J22" s="36"/>
      <c r="L22" s="10">
        <v>17</v>
      </c>
      <c r="M22" s="11">
        <v>1319</v>
      </c>
      <c r="N22" s="11">
        <v>315</v>
      </c>
      <c r="O22" s="11">
        <v>221</v>
      </c>
      <c r="P22" s="11"/>
      <c r="R22" s="10">
        <v>17</v>
      </c>
      <c r="S22" s="11">
        <v>1313</v>
      </c>
      <c r="T22" s="11">
        <v>301</v>
      </c>
      <c r="U22" s="11">
        <v>219</v>
      </c>
      <c r="V22" s="11"/>
      <c r="X22" s="10">
        <v>17</v>
      </c>
      <c r="Y22" s="11">
        <v>0</v>
      </c>
      <c r="Z22" s="11">
        <v>0</v>
      </c>
      <c r="AA22" s="11"/>
    </row>
    <row r="23" spans="1:27" ht="15" customHeight="1" x14ac:dyDescent="0.2">
      <c r="A23" s="10">
        <v>18</v>
      </c>
      <c r="B23" s="11">
        <v>332</v>
      </c>
      <c r="C23" s="11">
        <v>332</v>
      </c>
      <c r="D23" s="11">
        <v>336</v>
      </c>
      <c r="E23" s="11">
        <v>140</v>
      </c>
      <c r="F23" s="11">
        <v>172</v>
      </c>
      <c r="G23" s="11">
        <v>334</v>
      </c>
      <c r="H23" s="11">
        <v>228</v>
      </c>
      <c r="I23" s="11">
        <v>234</v>
      </c>
      <c r="J23" s="36"/>
      <c r="L23" s="10">
        <v>18</v>
      </c>
      <c r="M23" s="11">
        <v>1108</v>
      </c>
      <c r="N23" s="11">
        <v>188</v>
      </c>
      <c r="O23" s="11">
        <v>178</v>
      </c>
      <c r="P23" s="11"/>
      <c r="R23" s="10">
        <v>18</v>
      </c>
      <c r="S23" s="11">
        <v>1089</v>
      </c>
      <c r="T23" s="11">
        <v>181</v>
      </c>
      <c r="U23" s="11">
        <v>177</v>
      </c>
      <c r="V23" s="11"/>
      <c r="X23" s="10">
        <v>18</v>
      </c>
      <c r="Y23" s="11">
        <v>0</v>
      </c>
      <c r="Z23" s="11">
        <v>0</v>
      </c>
      <c r="AA23" s="11"/>
    </row>
    <row r="24" spans="1:27" ht="15" customHeight="1" x14ac:dyDescent="0.2">
      <c r="A24" s="10">
        <v>19</v>
      </c>
      <c r="B24" s="11">
        <v>401</v>
      </c>
      <c r="C24" s="11">
        <v>336</v>
      </c>
      <c r="D24" s="11">
        <v>378</v>
      </c>
      <c r="E24" s="11">
        <v>222</v>
      </c>
      <c r="F24" s="11">
        <v>170</v>
      </c>
      <c r="G24" s="11">
        <v>314</v>
      </c>
      <c r="H24" s="11">
        <v>256</v>
      </c>
      <c r="I24" s="11">
        <v>144</v>
      </c>
      <c r="J24" s="36"/>
      <c r="L24" s="10">
        <v>19</v>
      </c>
      <c r="M24" s="11">
        <v>975</v>
      </c>
      <c r="N24" s="11">
        <v>229</v>
      </c>
      <c r="O24" s="11">
        <v>187</v>
      </c>
      <c r="P24" s="11"/>
      <c r="R24" s="10">
        <v>19</v>
      </c>
      <c r="S24" s="11">
        <v>952</v>
      </c>
      <c r="T24" s="11">
        <v>226</v>
      </c>
      <c r="U24" s="11">
        <v>182</v>
      </c>
      <c r="V24" s="11"/>
      <c r="X24" s="10">
        <v>19</v>
      </c>
      <c r="Y24" s="11">
        <v>0</v>
      </c>
      <c r="Z24" s="11">
        <v>0</v>
      </c>
      <c r="AA24" s="11"/>
    </row>
    <row r="25" spans="1:27" ht="15" customHeight="1" x14ac:dyDescent="0.2">
      <c r="A25" s="10">
        <v>20</v>
      </c>
      <c r="B25" s="11">
        <v>443</v>
      </c>
      <c r="C25" s="11">
        <v>422</v>
      </c>
      <c r="D25" s="11">
        <v>394</v>
      </c>
      <c r="E25" s="11">
        <v>184</v>
      </c>
      <c r="F25" s="11">
        <v>230</v>
      </c>
      <c r="G25" s="11">
        <v>341</v>
      </c>
      <c r="H25" s="11">
        <v>185</v>
      </c>
      <c r="I25" s="11">
        <v>222</v>
      </c>
      <c r="J25" s="36"/>
      <c r="L25" s="10">
        <v>20</v>
      </c>
      <c r="M25" s="11">
        <v>784</v>
      </c>
      <c r="N25" s="11">
        <v>277</v>
      </c>
      <c r="O25" s="11">
        <v>332</v>
      </c>
      <c r="P25" s="11"/>
      <c r="R25" s="10">
        <v>20</v>
      </c>
      <c r="S25" s="11">
        <v>728</v>
      </c>
      <c r="T25" s="11">
        <v>267</v>
      </c>
      <c r="U25" s="11">
        <v>325</v>
      </c>
      <c r="V25" s="11"/>
      <c r="X25" s="10">
        <v>20</v>
      </c>
      <c r="Y25" s="11">
        <v>0</v>
      </c>
      <c r="Z25" s="11">
        <v>0</v>
      </c>
      <c r="AA25" s="11"/>
    </row>
    <row r="26" spans="1:27" ht="15" customHeight="1" x14ac:dyDescent="0.2">
      <c r="A26" s="10">
        <v>21</v>
      </c>
      <c r="B26" s="11">
        <v>339</v>
      </c>
      <c r="C26" s="11">
        <v>358</v>
      </c>
      <c r="D26" s="11">
        <v>384</v>
      </c>
      <c r="E26" s="11">
        <v>122</v>
      </c>
      <c r="F26" s="11">
        <v>153</v>
      </c>
      <c r="G26" s="11">
        <v>259</v>
      </c>
      <c r="H26" s="11">
        <v>269</v>
      </c>
      <c r="I26" s="11">
        <v>169</v>
      </c>
      <c r="J26" s="36"/>
      <c r="L26" s="10">
        <v>21</v>
      </c>
      <c r="M26" s="11">
        <v>599</v>
      </c>
      <c r="N26" s="11">
        <v>392</v>
      </c>
      <c r="O26" s="11">
        <v>341</v>
      </c>
      <c r="P26" s="11"/>
      <c r="R26" s="10">
        <v>21</v>
      </c>
      <c r="S26" s="11">
        <v>565</v>
      </c>
      <c r="T26" s="11">
        <v>383</v>
      </c>
      <c r="U26" s="11">
        <v>334</v>
      </c>
      <c r="V26" s="11"/>
      <c r="X26" s="10">
        <v>21</v>
      </c>
      <c r="Y26" s="11">
        <v>0</v>
      </c>
      <c r="Z26" s="11">
        <v>0</v>
      </c>
      <c r="AA26" s="11"/>
    </row>
    <row r="27" spans="1:27" ht="15" customHeight="1" x14ac:dyDescent="0.2">
      <c r="A27" s="10">
        <v>22</v>
      </c>
      <c r="B27" s="11">
        <v>440</v>
      </c>
      <c r="C27" s="11">
        <v>347</v>
      </c>
      <c r="D27" s="11">
        <v>303</v>
      </c>
      <c r="E27" s="11">
        <v>207</v>
      </c>
      <c r="F27" s="11">
        <v>200</v>
      </c>
      <c r="G27" s="11">
        <v>403</v>
      </c>
      <c r="H27" s="11">
        <v>257</v>
      </c>
      <c r="I27" s="11">
        <v>169</v>
      </c>
      <c r="J27" s="36"/>
      <c r="L27" s="10">
        <v>22</v>
      </c>
      <c r="M27" s="11">
        <v>721</v>
      </c>
      <c r="N27" s="11">
        <v>295</v>
      </c>
      <c r="O27" s="11">
        <v>259</v>
      </c>
      <c r="P27" s="11"/>
      <c r="R27" s="10">
        <v>22</v>
      </c>
      <c r="S27" s="11">
        <v>677</v>
      </c>
      <c r="T27" s="11">
        <v>280</v>
      </c>
      <c r="U27" s="11">
        <v>252</v>
      </c>
      <c r="V27" s="11"/>
      <c r="X27" s="10">
        <v>22</v>
      </c>
      <c r="Y27" s="11">
        <v>2</v>
      </c>
      <c r="Z27" s="11">
        <v>0</v>
      </c>
      <c r="AA27" s="11"/>
    </row>
    <row r="28" spans="1:27" ht="15" customHeight="1" x14ac:dyDescent="0.2">
      <c r="A28" s="10">
        <v>23</v>
      </c>
      <c r="B28" s="11">
        <v>569</v>
      </c>
      <c r="C28" s="11">
        <v>379</v>
      </c>
      <c r="D28" s="11">
        <v>306</v>
      </c>
      <c r="E28" s="11">
        <v>191</v>
      </c>
      <c r="F28" s="11">
        <v>186</v>
      </c>
      <c r="G28" s="11">
        <v>338</v>
      </c>
      <c r="H28" s="11">
        <v>211</v>
      </c>
      <c r="I28" s="11">
        <v>145</v>
      </c>
      <c r="J28" s="36"/>
      <c r="L28" s="10">
        <v>23</v>
      </c>
      <c r="M28" s="11">
        <v>668</v>
      </c>
      <c r="N28" s="11">
        <v>317</v>
      </c>
      <c r="O28" s="11">
        <v>255</v>
      </c>
      <c r="P28" s="11"/>
      <c r="R28" s="10">
        <v>23</v>
      </c>
      <c r="S28" s="11">
        <v>628</v>
      </c>
      <c r="T28" s="11">
        <v>309</v>
      </c>
      <c r="U28" s="11">
        <v>249</v>
      </c>
      <c r="V28" s="11"/>
      <c r="X28" s="10">
        <v>23</v>
      </c>
      <c r="Y28" s="11">
        <v>0</v>
      </c>
      <c r="Z28" s="11">
        <v>0</v>
      </c>
      <c r="AA28" s="11"/>
    </row>
    <row r="29" spans="1:27" ht="15" customHeight="1" x14ac:dyDescent="0.2">
      <c r="A29" s="10">
        <v>24</v>
      </c>
      <c r="B29" s="11">
        <v>571</v>
      </c>
      <c r="C29" s="11">
        <v>401</v>
      </c>
      <c r="D29" s="11">
        <v>437</v>
      </c>
      <c r="E29" s="11">
        <v>161</v>
      </c>
      <c r="F29" s="11">
        <v>240</v>
      </c>
      <c r="G29" s="11">
        <v>356</v>
      </c>
      <c r="H29" s="11">
        <v>253</v>
      </c>
      <c r="I29" s="11">
        <v>238</v>
      </c>
      <c r="J29" s="36"/>
      <c r="L29" s="10">
        <v>24</v>
      </c>
      <c r="M29" s="11">
        <v>523</v>
      </c>
      <c r="N29" s="11">
        <v>328</v>
      </c>
      <c r="O29" s="11">
        <v>384</v>
      </c>
      <c r="P29" s="11"/>
      <c r="R29" s="10">
        <v>24</v>
      </c>
      <c r="S29" s="11">
        <v>481</v>
      </c>
      <c r="T29" s="11">
        <v>320</v>
      </c>
      <c r="U29" s="11">
        <v>371</v>
      </c>
      <c r="V29" s="11"/>
      <c r="X29" s="10">
        <v>24</v>
      </c>
      <c r="Y29" s="11">
        <v>0</v>
      </c>
      <c r="Z29" s="11">
        <v>0</v>
      </c>
      <c r="AA29" s="11"/>
    </row>
    <row r="30" spans="1:27" ht="15" customHeight="1" x14ac:dyDescent="0.2">
      <c r="A30" s="10">
        <v>25</v>
      </c>
      <c r="B30" s="11">
        <v>479</v>
      </c>
      <c r="C30" s="11">
        <v>366</v>
      </c>
      <c r="D30" s="11">
        <v>392</v>
      </c>
      <c r="E30" s="11">
        <v>162</v>
      </c>
      <c r="F30" s="11">
        <v>213</v>
      </c>
      <c r="G30" s="11">
        <v>268</v>
      </c>
      <c r="H30" s="11">
        <v>238</v>
      </c>
      <c r="I30" s="11">
        <v>176</v>
      </c>
      <c r="J30" s="36"/>
      <c r="L30" s="10">
        <v>25</v>
      </c>
      <c r="M30" s="11">
        <v>442</v>
      </c>
      <c r="N30" s="11">
        <v>212</v>
      </c>
      <c r="O30" s="11">
        <v>250</v>
      </c>
      <c r="P30" s="11"/>
      <c r="R30" s="10">
        <v>25</v>
      </c>
      <c r="S30" s="11">
        <v>421</v>
      </c>
      <c r="T30" s="11">
        <v>206</v>
      </c>
      <c r="U30" s="11">
        <v>243</v>
      </c>
      <c r="V30" s="11"/>
      <c r="X30" s="10">
        <v>25</v>
      </c>
      <c r="Y30" s="11">
        <v>0</v>
      </c>
      <c r="Z30" s="11">
        <v>0</v>
      </c>
      <c r="AA30" s="11"/>
    </row>
    <row r="31" spans="1:27" ht="15" customHeight="1" x14ac:dyDescent="0.2">
      <c r="A31" s="10">
        <v>26</v>
      </c>
      <c r="B31" s="11">
        <v>581</v>
      </c>
      <c r="C31" s="11">
        <v>437</v>
      </c>
      <c r="D31" s="11">
        <v>459</v>
      </c>
      <c r="E31" s="11">
        <v>176</v>
      </c>
      <c r="F31" s="11">
        <v>236</v>
      </c>
      <c r="G31" s="11">
        <v>338</v>
      </c>
      <c r="H31" s="11">
        <v>288</v>
      </c>
      <c r="I31" s="11">
        <v>186</v>
      </c>
      <c r="J31" s="36"/>
      <c r="L31" s="10">
        <v>26</v>
      </c>
      <c r="M31" s="11">
        <v>501</v>
      </c>
      <c r="N31" s="11">
        <v>287</v>
      </c>
      <c r="O31" s="11">
        <v>275</v>
      </c>
      <c r="P31" s="11"/>
      <c r="R31" s="10">
        <v>26</v>
      </c>
      <c r="S31" s="11">
        <v>470</v>
      </c>
      <c r="T31" s="11">
        <v>274</v>
      </c>
      <c r="U31" s="11">
        <v>272</v>
      </c>
      <c r="V31" s="11"/>
      <c r="X31" s="10">
        <v>26</v>
      </c>
      <c r="Y31" s="11">
        <v>0</v>
      </c>
      <c r="Z31" s="11">
        <v>0</v>
      </c>
      <c r="AA31" s="11"/>
    </row>
    <row r="32" spans="1:27" ht="15" customHeight="1" x14ac:dyDescent="0.2">
      <c r="A32" s="10">
        <v>27</v>
      </c>
      <c r="B32" s="11">
        <v>552</v>
      </c>
      <c r="C32" s="11">
        <v>442</v>
      </c>
      <c r="D32" s="11">
        <v>493</v>
      </c>
      <c r="E32" s="11">
        <v>163</v>
      </c>
      <c r="F32" s="11">
        <v>259</v>
      </c>
      <c r="G32" s="11">
        <v>279</v>
      </c>
      <c r="H32" s="11">
        <v>250</v>
      </c>
      <c r="I32" s="11">
        <v>160</v>
      </c>
      <c r="J32" s="36"/>
      <c r="L32" s="10">
        <v>27</v>
      </c>
      <c r="M32" s="11">
        <v>482</v>
      </c>
      <c r="N32" s="11">
        <v>287</v>
      </c>
      <c r="O32" s="11">
        <v>276</v>
      </c>
      <c r="P32" s="11"/>
      <c r="R32" s="10">
        <v>27</v>
      </c>
      <c r="S32" s="11">
        <v>453</v>
      </c>
      <c r="T32" s="11">
        <v>278</v>
      </c>
      <c r="U32" s="11">
        <v>274</v>
      </c>
      <c r="V32" s="11"/>
      <c r="X32" s="10">
        <v>27</v>
      </c>
      <c r="Y32" s="11">
        <v>0</v>
      </c>
      <c r="Z32" s="11">
        <v>0</v>
      </c>
      <c r="AA32" s="11"/>
    </row>
    <row r="33" spans="1:27" ht="15" customHeight="1" x14ac:dyDescent="0.2">
      <c r="A33" s="10">
        <v>28</v>
      </c>
      <c r="B33" s="11">
        <v>637</v>
      </c>
      <c r="C33" s="11">
        <v>385</v>
      </c>
      <c r="D33" s="11">
        <v>481</v>
      </c>
      <c r="E33" s="11">
        <v>204</v>
      </c>
      <c r="F33" s="11">
        <v>225</v>
      </c>
      <c r="G33" s="11">
        <v>314</v>
      </c>
      <c r="H33" s="11">
        <v>218</v>
      </c>
      <c r="I33" s="11">
        <v>153</v>
      </c>
      <c r="J33" s="36"/>
      <c r="L33" s="10">
        <v>28</v>
      </c>
      <c r="M33" s="11">
        <v>550</v>
      </c>
      <c r="N33" s="11">
        <v>265</v>
      </c>
      <c r="O33" s="11">
        <v>322</v>
      </c>
      <c r="P33" s="11"/>
      <c r="R33" s="10">
        <v>28</v>
      </c>
      <c r="S33" s="11">
        <v>522</v>
      </c>
      <c r="T33" s="11">
        <v>260</v>
      </c>
      <c r="U33" s="11">
        <v>319</v>
      </c>
      <c r="V33" s="11"/>
      <c r="X33" s="10">
        <v>28</v>
      </c>
      <c r="Y33" s="11">
        <v>0</v>
      </c>
      <c r="Z33" s="11">
        <v>0</v>
      </c>
      <c r="AA33" s="11"/>
    </row>
    <row r="34" spans="1:27" ht="15" customHeight="1" x14ac:dyDescent="0.2">
      <c r="A34" s="10">
        <v>29</v>
      </c>
      <c r="B34" s="11">
        <v>447</v>
      </c>
      <c r="C34" s="11">
        <v>426</v>
      </c>
      <c r="D34" s="11">
        <v>464</v>
      </c>
      <c r="E34" s="11">
        <v>185</v>
      </c>
      <c r="F34" s="11">
        <v>197</v>
      </c>
      <c r="G34" s="11">
        <v>312</v>
      </c>
      <c r="H34" s="11">
        <v>220</v>
      </c>
      <c r="I34" s="11">
        <v>171</v>
      </c>
      <c r="J34" s="36"/>
      <c r="L34" s="10">
        <v>29</v>
      </c>
      <c r="M34" s="11">
        <v>476</v>
      </c>
      <c r="N34" s="11">
        <v>226</v>
      </c>
      <c r="O34" s="11">
        <v>263</v>
      </c>
      <c r="P34" s="11"/>
      <c r="R34" s="10">
        <v>29</v>
      </c>
      <c r="S34" s="11">
        <v>461</v>
      </c>
      <c r="T34" s="11">
        <v>217</v>
      </c>
      <c r="U34" s="11">
        <v>248</v>
      </c>
      <c r="V34" s="11"/>
      <c r="X34" s="10">
        <v>29</v>
      </c>
      <c r="Y34" s="11">
        <v>0</v>
      </c>
      <c r="Z34" s="11">
        <v>0</v>
      </c>
      <c r="AA34" s="11"/>
    </row>
    <row r="35" spans="1:27" ht="15" customHeight="1" x14ac:dyDescent="0.2">
      <c r="A35" s="10">
        <v>30</v>
      </c>
      <c r="B35" s="11">
        <v>559</v>
      </c>
      <c r="C35" s="11">
        <v>403</v>
      </c>
      <c r="D35" s="11">
        <v>421</v>
      </c>
      <c r="E35" s="11">
        <v>214</v>
      </c>
      <c r="F35" s="11">
        <v>237</v>
      </c>
      <c r="G35" s="11">
        <v>265</v>
      </c>
      <c r="H35" s="11">
        <v>211</v>
      </c>
      <c r="I35" s="11">
        <v>139</v>
      </c>
      <c r="J35" s="36"/>
      <c r="L35" s="10">
        <v>30</v>
      </c>
      <c r="M35" s="11">
        <v>477</v>
      </c>
      <c r="N35" s="11">
        <v>237</v>
      </c>
      <c r="O35" s="11">
        <v>235</v>
      </c>
      <c r="P35" s="11"/>
      <c r="R35" s="10">
        <v>30</v>
      </c>
      <c r="S35" s="11">
        <v>460</v>
      </c>
      <c r="T35" s="11">
        <v>228</v>
      </c>
      <c r="U35" s="11">
        <v>228</v>
      </c>
      <c r="V35" s="11"/>
      <c r="X35" s="10">
        <v>30</v>
      </c>
      <c r="Y35" s="11">
        <v>0</v>
      </c>
      <c r="Z35" s="11">
        <v>0</v>
      </c>
      <c r="AA35" s="11"/>
    </row>
    <row r="36" spans="1:27" ht="15" customHeight="1" x14ac:dyDescent="0.2">
      <c r="A36" s="10">
        <v>31</v>
      </c>
      <c r="B36" s="11">
        <v>401</v>
      </c>
      <c r="C36" s="11">
        <v>443</v>
      </c>
      <c r="D36" s="11">
        <v>404</v>
      </c>
      <c r="E36" s="11">
        <v>207</v>
      </c>
      <c r="F36" s="11">
        <v>237</v>
      </c>
      <c r="G36" s="11">
        <v>277</v>
      </c>
      <c r="H36" s="11">
        <v>209</v>
      </c>
      <c r="I36" s="11">
        <v>136</v>
      </c>
      <c r="J36" s="36"/>
      <c r="L36" s="10">
        <v>31</v>
      </c>
      <c r="M36" s="11">
        <v>404</v>
      </c>
      <c r="N36" s="11">
        <v>210</v>
      </c>
      <c r="O36" s="11">
        <v>204</v>
      </c>
      <c r="P36" s="11"/>
      <c r="R36" s="10">
        <v>31</v>
      </c>
      <c r="S36" s="11">
        <v>395</v>
      </c>
      <c r="T36" s="11">
        <v>197</v>
      </c>
      <c r="U36" s="11">
        <v>204</v>
      </c>
      <c r="V36" s="11"/>
      <c r="X36" s="10">
        <v>31</v>
      </c>
      <c r="Y36" s="11">
        <v>0</v>
      </c>
      <c r="Z36" s="11">
        <v>0</v>
      </c>
      <c r="AA36" s="11"/>
    </row>
    <row r="37" spans="1:27" ht="15" customHeight="1" x14ac:dyDescent="0.2">
      <c r="A37" s="10">
        <v>32</v>
      </c>
      <c r="B37" s="11">
        <v>811</v>
      </c>
      <c r="C37" s="11">
        <v>431</v>
      </c>
      <c r="D37" s="11">
        <v>407</v>
      </c>
      <c r="E37" s="11">
        <v>182</v>
      </c>
      <c r="F37" s="11">
        <v>229</v>
      </c>
      <c r="G37" s="11">
        <v>238</v>
      </c>
      <c r="H37" s="11">
        <v>222</v>
      </c>
      <c r="I37" s="11">
        <v>143</v>
      </c>
      <c r="J37" s="36"/>
      <c r="L37" s="10">
        <v>32</v>
      </c>
      <c r="M37" s="11">
        <v>465</v>
      </c>
      <c r="N37" s="11">
        <v>207</v>
      </c>
      <c r="O37" s="11">
        <v>260</v>
      </c>
      <c r="P37" s="11"/>
      <c r="R37" s="10">
        <v>32</v>
      </c>
      <c r="S37" s="11">
        <v>449</v>
      </c>
      <c r="T37" s="11">
        <v>200</v>
      </c>
      <c r="U37" s="11">
        <v>259</v>
      </c>
      <c r="V37" s="11"/>
      <c r="X37" s="10">
        <v>32</v>
      </c>
      <c r="Y37" s="11">
        <v>0</v>
      </c>
      <c r="Z37" s="11">
        <v>0</v>
      </c>
      <c r="AA37" s="11"/>
    </row>
    <row r="38" spans="1:27" ht="15" customHeight="1" x14ac:dyDescent="0.2">
      <c r="A38" s="10">
        <v>33</v>
      </c>
      <c r="B38" s="11">
        <v>490</v>
      </c>
      <c r="C38" s="11">
        <v>498</v>
      </c>
      <c r="D38" s="11">
        <v>463</v>
      </c>
      <c r="E38" s="11">
        <v>243</v>
      </c>
      <c r="F38" s="11">
        <v>185</v>
      </c>
      <c r="G38" s="11">
        <v>305</v>
      </c>
      <c r="H38" s="11">
        <v>251</v>
      </c>
      <c r="I38" s="11">
        <v>151</v>
      </c>
      <c r="J38" s="36"/>
      <c r="L38" s="10">
        <v>33</v>
      </c>
      <c r="M38" s="11">
        <v>461</v>
      </c>
      <c r="N38" s="11">
        <v>227</v>
      </c>
      <c r="O38" s="11">
        <v>199</v>
      </c>
      <c r="P38" s="11"/>
      <c r="R38" s="10">
        <v>33</v>
      </c>
      <c r="S38" s="11">
        <v>457</v>
      </c>
      <c r="T38" s="11">
        <v>215</v>
      </c>
      <c r="U38" s="11">
        <v>195</v>
      </c>
      <c r="V38" s="11"/>
      <c r="X38" s="10">
        <v>33</v>
      </c>
      <c r="Y38" s="11">
        <v>0</v>
      </c>
      <c r="Z38" s="11">
        <v>0</v>
      </c>
      <c r="AA38" s="11"/>
    </row>
    <row r="39" spans="1:27" ht="15" customHeight="1" x14ac:dyDescent="0.2">
      <c r="A39" s="10">
        <v>34</v>
      </c>
      <c r="B39" s="11">
        <v>661</v>
      </c>
      <c r="C39" s="11">
        <v>370</v>
      </c>
      <c r="D39" s="11">
        <v>519</v>
      </c>
      <c r="E39" s="11">
        <v>295</v>
      </c>
      <c r="F39" s="11">
        <v>337</v>
      </c>
      <c r="G39" s="11">
        <v>369</v>
      </c>
      <c r="H39" s="11">
        <v>251</v>
      </c>
      <c r="I39" s="11">
        <v>185</v>
      </c>
      <c r="J39" s="36"/>
      <c r="L39" s="10">
        <v>34</v>
      </c>
      <c r="M39" s="11">
        <v>462</v>
      </c>
      <c r="N39" s="11">
        <v>180</v>
      </c>
      <c r="O39" s="11">
        <v>233</v>
      </c>
      <c r="P39" s="11"/>
      <c r="R39" s="10">
        <v>34</v>
      </c>
      <c r="S39" s="11">
        <v>443</v>
      </c>
      <c r="T39" s="11">
        <v>171</v>
      </c>
      <c r="U39" s="11">
        <v>228</v>
      </c>
      <c r="V39" s="11"/>
      <c r="X39" s="10">
        <v>34</v>
      </c>
      <c r="Y39" s="11">
        <v>0</v>
      </c>
      <c r="Z39" s="11">
        <v>0</v>
      </c>
      <c r="AA39" s="11"/>
    </row>
    <row r="40" spans="1:27" ht="15" customHeight="1" x14ac:dyDescent="0.2">
      <c r="A40" s="10">
        <v>35</v>
      </c>
      <c r="B40" s="11">
        <v>686</v>
      </c>
      <c r="C40" s="11">
        <v>461</v>
      </c>
      <c r="D40" s="11">
        <v>515</v>
      </c>
      <c r="E40" s="11">
        <v>265</v>
      </c>
      <c r="F40" s="11">
        <v>280</v>
      </c>
      <c r="G40" s="11">
        <v>354</v>
      </c>
      <c r="H40" s="11">
        <v>227</v>
      </c>
      <c r="I40" s="11">
        <v>214</v>
      </c>
      <c r="J40" s="36"/>
      <c r="L40" s="10">
        <v>35</v>
      </c>
      <c r="M40" s="11">
        <v>468</v>
      </c>
      <c r="N40" s="11">
        <v>216</v>
      </c>
      <c r="O40" s="11">
        <v>235</v>
      </c>
      <c r="P40" s="11"/>
      <c r="R40" s="10">
        <v>35</v>
      </c>
      <c r="S40" s="11">
        <v>458</v>
      </c>
      <c r="T40" s="11">
        <v>206</v>
      </c>
      <c r="U40" s="11">
        <v>229</v>
      </c>
      <c r="V40" s="11"/>
      <c r="X40" s="10">
        <v>35</v>
      </c>
      <c r="Y40" s="11">
        <v>0</v>
      </c>
      <c r="Z40" s="11">
        <v>0</v>
      </c>
      <c r="AA40" s="11"/>
    </row>
    <row r="41" spans="1:27" ht="15" customHeight="1" x14ac:dyDescent="0.2">
      <c r="A41" s="10">
        <v>36</v>
      </c>
      <c r="B41" s="11">
        <v>618</v>
      </c>
      <c r="C41" s="11">
        <v>442</v>
      </c>
      <c r="D41" s="11">
        <v>546</v>
      </c>
      <c r="E41" s="11">
        <v>275</v>
      </c>
      <c r="F41" s="11">
        <v>288</v>
      </c>
      <c r="G41" s="11">
        <v>353</v>
      </c>
      <c r="H41" s="11">
        <v>270</v>
      </c>
      <c r="I41" s="11">
        <v>224</v>
      </c>
      <c r="J41" s="36"/>
      <c r="L41" s="10">
        <v>36</v>
      </c>
      <c r="M41" s="11">
        <v>449</v>
      </c>
      <c r="N41" s="11">
        <v>225</v>
      </c>
      <c r="O41" s="11">
        <v>236</v>
      </c>
      <c r="P41" s="11"/>
      <c r="R41" s="10">
        <v>36</v>
      </c>
      <c r="S41" s="11">
        <v>430</v>
      </c>
      <c r="T41" s="11">
        <v>208</v>
      </c>
      <c r="U41" s="11">
        <v>230</v>
      </c>
      <c r="V41" s="11"/>
      <c r="X41" s="10">
        <v>36</v>
      </c>
      <c r="Y41" s="11">
        <v>0</v>
      </c>
      <c r="Z41" s="11">
        <v>0</v>
      </c>
      <c r="AA41" s="11"/>
    </row>
    <row r="42" spans="1:27" ht="15" customHeight="1" x14ac:dyDescent="0.2">
      <c r="A42" s="10">
        <v>37</v>
      </c>
      <c r="B42" s="11">
        <v>627</v>
      </c>
      <c r="C42" s="11">
        <v>402</v>
      </c>
      <c r="D42" s="11">
        <v>530</v>
      </c>
      <c r="E42" s="11">
        <v>257</v>
      </c>
      <c r="F42" s="11">
        <v>253</v>
      </c>
      <c r="G42" s="11">
        <v>373</v>
      </c>
      <c r="H42" s="11">
        <v>231</v>
      </c>
      <c r="I42" s="11">
        <v>164</v>
      </c>
      <c r="J42" s="36"/>
      <c r="L42" s="10">
        <v>37</v>
      </c>
      <c r="M42" s="11">
        <v>352</v>
      </c>
      <c r="N42" s="11">
        <v>192</v>
      </c>
      <c r="O42" s="11">
        <v>195</v>
      </c>
      <c r="P42" s="11"/>
      <c r="R42" s="10">
        <v>37</v>
      </c>
      <c r="S42" s="11">
        <v>344</v>
      </c>
      <c r="T42" s="11">
        <v>188</v>
      </c>
      <c r="U42" s="11">
        <v>195</v>
      </c>
      <c r="V42" s="11"/>
      <c r="X42" s="10">
        <v>37</v>
      </c>
      <c r="Y42" s="11">
        <v>0</v>
      </c>
      <c r="Z42" s="11">
        <v>0</v>
      </c>
      <c r="AA42" s="11"/>
    </row>
    <row r="43" spans="1:27" ht="15" customHeight="1" x14ac:dyDescent="0.2">
      <c r="A43" s="10">
        <v>38</v>
      </c>
      <c r="B43" s="11">
        <v>743</v>
      </c>
      <c r="C43" s="11">
        <v>504</v>
      </c>
      <c r="D43" s="11">
        <v>519</v>
      </c>
      <c r="E43" s="11">
        <v>277</v>
      </c>
      <c r="F43" s="11">
        <v>250</v>
      </c>
      <c r="G43" s="11">
        <v>378</v>
      </c>
      <c r="H43" s="11">
        <v>233</v>
      </c>
      <c r="I43" s="11">
        <v>209</v>
      </c>
      <c r="J43" s="36"/>
      <c r="L43" s="10">
        <v>38</v>
      </c>
      <c r="M43" s="11">
        <v>388</v>
      </c>
      <c r="N43" s="11">
        <v>165</v>
      </c>
      <c r="O43" s="11">
        <v>200</v>
      </c>
      <c r="P43" s="11"/>
      <c r="R43" s="10">
        <v>38</v>
      </c>
      <c r="S43" s="11">
        <v>381</v>
      </c>
      <c r="T43" s="11">
        <v>154</v>
      </c>
      <c r="U43" s="11">
        <v>194</v>
      </c>
      <c r="V43" s="11"/>
      <c r="X43" s="10">
        <v>38</v>
      </c>
      <c r="Y43" s="11">
        <v>0</v>
      </c>
      <c r="Z43" s="11">
        <v>0</v>
      </c>
      <c r="AA43" s="11"/>
    </row>
    <row r="44" spans="1:27" ht="15" customHeight="1" x14ac:dyDescent="0.2">
      <c r="A44" s="10">
        <v>39</v>
      </c>
      <c r="B44" s="11">
        <v>578</v>
      </c>
      <c r="C44" s="11">
        <v>463</v>
      </c>
      <c r="D44" s="11">
        <v>424</v>
      </c>
      <c r="E44" s="11">
        <v>240</v>
      </c>
      <c r="F44" s="11">
        <v>247</v>
      </c>
      <c r="G44" s="11">
        <v>320</v>
      </c>
      <c r="H44" s="11">
        <v>241</v>
      </c>
      <c r="I44" s="11">
        <v>174</v>
      </c>
      <c r="J44" s="36"/>
      <c r="L44" s="10">
        <v>39</v>
      </c>
      <c r="M44" s="11">
        <v>298</v>
      </c>
      <c r="N44" s="11">
        <v>197</v>
      </c>
      <c r="O44" s="11">
        <v>179</v>
      </c>
      <c r="P44" s="11"/>
      <c r="R44" s="10">
        <v>39</v>
      </c>
      <c r="S44" s="11">
        <v>286</v>
      </c>
      <c r="T44" s="11">
        <v>189</v>
      </c>
      <c r="U44" s="11">
        <v>170</v>
      </c>
      <c r="V44" s="11"/>
      <c r="X44" s="10">
        <v>39</v>
      </c>
      <c r="Y44" s="11">
        <v>0</v>
      </c>
      <c r="Z44" s="11">
        <v>0</v>
      </c>
      <c r="AA44" s="11"/>
    </row>
    <row r="45" spans="1:27" ht="15" customHeight="1" x14ac:dyDescent="0.2">
      <c r="A45" s="10">
        <v>40</v>
      </c>
      <c r="B45" s="11">
        <v>512</v>
      </c>
      <c r="C45" s="11">
        <v>452</v>
      </c>
      <c r="D45" s="11">
        <v>460</v>
      </c>
      <c r="E45" s="11">
        <v>213</v>
      </c>
      <c r="F45" s="11">
        <v>236</v>
      </c>
      <c r="G45" s="11">
        <v>294</v>
      </c>
      <c r="H45" s="11">
        <v>209</v>
      </c>
      <c r="I45" s="11">
        <v>215</v>
      </c>
      <c r="J45" s="36"/>
      <c r="L45" s="10">
        <v>40</v>
      </c>
      <c r="M45" s="11">
        <v>392</v>
      </c>
      <c r="N45" s="11">
        <v>210</v>
      </c>
      <c r="O45" s="11">
        <v>181</v>
      </c>
      <c r="P45" s="11"/>
      <c r="R45" s="10">
        <v>40</v>
      </c>
      <c r="S45" s="11">
        <v>387</v>
      </c>
      <c r="T45" s="11">
        <v>201</v>
      </c>
      <c r="U45" s="11">
        <v>176</v>
      </c>
      <c r="V45" s="11"/>
      <c r="X45" s="10">
        <v>40</v>
      </c>
      <c r="Y45" s="11">
        <v>0</v>
      </c>
      <c r="Z45" s="11">
        <v>0</v>
      </c>
      <c r="AA45" s="11"/>
    </row>
    <row r="46" spans="1:27" ht="15" customHeight="1" x14ac:dyDescent="0.2">
      <c r="A46" s="10">
        <v>41</v>
      </c>
      <c r="B46" s="11">
        <v>548</v>
      </c>
      <c r="C46" s="11">
        <v>458</v>
      </c>
      <c r="D46" s="11">
        <v>461</v>
      </c>
      <c r="E46" s="11">
        <v>278</v>
      </c>
      <c r="F46" s="11">
        <v>254</v>
      </c>
      <c r="G46" s="11">
        <v>328</v>
      </c>
      <c r="H46" s="11">
        <v>233</v>
      </c>
      <c r="I46" s="11">
        <v>179</v>
      </c>
      <c r="J46" s="36"/>
      <c r="L46" s="10">
        <v>41</v>
      </c>
      <c r="M46" s="11">
        <v>437</v>
      </c>
      <c r="N46" s="11">
        <v>160</v>
      </c>
      <c r="O46" s="11">
        <v>170</v>
      </c>
      <c r="P46" s="11"/>
      <c r="R46" s="10">
        <v>41</v>
      </c>
      <c r="S46" s="11">
        <v>425</v>
      </c>
      <c r="T46" s="11">
        <v>156</v>
      </c>
      <c r="U46" s="11">
        <v>159</v>
      </c>
      <c r="V46" s="11"/>
      <c r="X46" s="10">
        <v>41</v>
      </c>
      <c r="Y46" s="11">
        <v>0</v>
      </c>
      <c r="Z46" s="11">
        <v>0</v>
      </c>
      <c r="AA46" s="11"/>
    </row>
    <row r="47" spans="1:27" ht="15" customHeight="1" x14ac:dyDescent="0.2">
      <c r="A47" s="10">
        <v>42</v>
      </c>
      <c r="B47" s="11">
        <v>641</v>
      </c>
      <c r="C47" s="11">
        <v>437</v>
      </c>
      <c r="D47" s="11">
        <v>479</v>
      </c>
      <c r="E47" s="11">
        <v>238</v>
      </c>
      <c r="F47" s="11">
        <v>251</v>
      </c>
      <c r="G47" s="11">
        <v>291</v>
      </c>
      <c r="H47" s="11">
        <v>185</v>
      </c>
      <c r="I47" s="11">
        <v>178</v>
      </c>
      <c r="J47" s="36"/>
      <c r="L47" s="10">
        <v>42</v>
      </c>
      <c r="M47" s="11">
        <v>393</v>
      </c>
      <c r="N47" s="11">
        <v>180</v>
      </c>
      <c r="O47" s="11">
        <v>193</v>
      </c>
      <c r="P47" s="11"/>
      <c r="R47" s="10">
        <v>42</v>
      </c>
      <c r="S47" s="11">
        <v>374</v>
      </c>
      <c r="T47" s="11">
        <v>178</v>
      </c>
      <c r="U47" s="11">
        <v>183</v>
      </c>
      <c r="V47" s="11"/>
      <c r="X47" s="10">
        <v>42</v>
      </c>
      <c r="Y47" s="11">
        <v>0</v>
      </c>
      <c r="Z47" s="11">
        <v>0</v>
      </c>
      <c r="AA47" s="11"/>
    </row>
    <row r="48" spans="1:27" ht="15" customHeight="1" x14ac:dyDescent="0.2">
      <c r="A48" s="10">
        <v>43</v>
      </c>
      <c r="B48" s="11">
        <v>494</v>
      </c>
      <c r="C48" s="11">
        <v>425</v>
      </c>
      <c r="D48" s="11">
        <v>457</v>
      </c>
      <c r="E48" s="11">
        <v>205</v>
      </c>
      <c r="F48" s="11">
        <v>264</v>
      </c>
      <c r="G48" s="11">
        <v>291</v>
      </c>
      <c r="H48" s="11">
        <v>214</v>
      </c>
      <c r="I48" s="11">
        <v>182</v>
      </c>
      <c r="J48" s="36"/>
      <c r="L48" s="10">
        <v>43</v>
      </c>
      <c r="M48" s="11">
        <v>294</v>
      </c>
      <c r="N48" s="11">
        <v>132</v>
      </c>
      <c r="O48" s="11">
        <v>171</v>
      </c>
      <c r="P48" s="11"/>
      <c r="R48" s="10">
        <v>43</v>
      </c>
      <c r="S48" s="11">
        <v>296</v>
      </c>
      <c r="T48" s="11">
        <v>120</v>
      </c>
      <c r="U48" s="11">
        <v>169</v>
      </c>
      <c r="V48" s="11"/>
      <c r="X48" s="10">
        <v>43</v>
      </c>
      <c r="Y48" s="11">
        <v>0</v>
      </c>
      <c r="Z48" s="11">
        <v>0</v>
      </c>
      <c r="AA48" s="11"/>
    </row>
    <row r="49" spans="1:27" ht="15" customHeight="1" x14ac:dyDescent="0.2">
      <c r="A49" s="10">
        <v>44</v>
      </c>
      <c r="B49" s="11">
        <v>537</v>
      </c>
      <c r="C49" s="11">
        <v>368</v>
      </c>
      <c r="D49" s="11">
        <v>379</v>
      </c>
      <c r="E49" s="11">
        <v>250</v>
      </c>
      <c r="F49" s="11">
        <v>256</v>
      </c>
      <c r="G49" s="11">
        <v>285</v>
      </c>
      <c r="H49" s="11">
        <v>199</v>
      </c>
      <c r="I49" s="11">
        <v>136</v>
      </c>
      <c r="J49" s="36"/>
      <c r="L49" s="10">
        <v>44</v>
      </c>
      <c r="M49" s="11">
        <v>369</v>
      </c>
      <c r="N49" s="11">
        <v>184</v>
      </c>
      <c r="O49" s="11">
        <v>132</v>
      </c>
      <c r="P49" s="11"/>
      <c r="R49" s="10">
        <v>44</v>
      </c>
      <c r="S49" s="11">
        <v>362</v>
      </c>
      <c r="T49" s="11">
        <v>184</v>
      </c>
      <c r="U49" s="11">
        <v>131</v>
      </c>
      <c r="V49" s="11"/>
      <c r="X49" s="10">
        <v>44</v>
      </c>
      <c r="Y49" s="11">
        <v>0</v>
      </c>
      <c r="Z49" s="11">
        <v>0</v>
      </c>
      <c r="AA49" s="11"/>
    </row>
    <row r="50" spans="1:27" ht="15" customHeight="1" x14ac:dyDescent="0.2">
      <c r="A50" s="10">
        <v>45</v>
      </c>
      <c r="B50" s="11">
        <v>553</v>
      </c>
      <c r="C50" s="11">
        <v>391</v>
      </c>
      <c r="D50" s="11">
        <v>444</v>
      </c>
      <c r="E50" s="11">
        <v>242</v>
      </c>
      <c r="F50" s="11">
        <v>212</v>
      </c>
      <c r="G50" s="11">
        <v>325</v>
      </c>
      <c r="H50" s="11">
        <v>224</v>
      </c>
      <c r="I50" s="11">
        <v>153</v>
      </c>
      <c r="J50" s="36"/>
      <c r="L50" s="10">
        <v>45</v>
      </c>
      <c r="M50" s="11">
        <v>291</v>
      </c>
      <c r="N50" s="11">
        <v>161</v>
      </c>
      <c r="O50" s="11">
        <v>159</v>
      </c>
      <c r="P50" s="11"/>
      <c r="R50" s="10">
        <v>45</v>
      </c>
      <c r="S50" s="11">
        <v>288</v>
      </c>
      <c r="T50" s="11">
        <v>153</v>
      </c>
      <c r="U50" s="11">
        <v>157</v>
      </c>
      <c r="V50" s="11"/>
      <c r="X50" s="10">
        <v>45</v>
      </c>
      <c r="Y50" s="11">
        <v>0</v>
      </c>
      <c r="Z50" s="11">
        <v>0</v>
      </c>
      <c r="AA50" s="11"/>
    </row>
    <row r="51" spans="1:27" ht="15" customHeight="1" x14ac:dyDescent="0.2">
      <c r="A51" s="10">
        <v>46</v>
      </c>
      <c r="B51" s="11">
        <v>460</v>
      </c>
      <c r="C51" s="11">
        <v>381</v>
      </c>
      <c r="D51" s="11">
        <v>396</v>
      </c>
      <c r="E51" s="11">
        <v>229</v>
      </c>
      <c r="F51" s="11">
        <v>284</v>
      </c>
      <c r="G51" s="11">
        <v>303</v>
      </c>
      <c r="H51" s="11">
        <v>253</v>
      </c>
      <c r="I51" s="11">
        <v>225</v>
      </c>
      <c r="J51" s="36"/>
      <c r="L51" s="10">
        <v>46</v>
      </c>
      <c r="M51" s="11">
        <v>275</v>
      </c>
      <c r="N51" s="11">
        <v>146</v>
      </c>
      <c r="O51" s="11">
        <v>172</v>
      </c>
      <c r="P51" s="11"/>
      <c r="R51" s="10">
        <v>46</v>
      </c>
      <c r="S51" s="11">
        <v>281</v>
      </c>
      <c r="T51" s="11">
        <v>139</v>
      </c>
      <c r="U51" s="11">
        <v>165</v>
      </c>
      <c r="V51" s="11"/>
      <c r="X51" s="10">
        <v>46</v>
      </c>
      <c r="Y51" s="11">
        <v>0</v>
      </c>
      <c r="Z51" s="11">
        <v>0</v>
      </c>
      <c r="AA51" s="11"/>
    </row>
    <row r="52" spans="1:27" ht="15" customHeight="1" x14ac:dyDescent="0.2">
      <c r="A52" s="10">
        <v>47</v>
      </c>
      <c r="B52" s="11">
        <v>419</v>
      </c>
      <c r="C52" s="11">
        <v>441</v>
      </c>
      <c r="D52" s="11">
        <v>344</v>
      </c>
      <c r="E52" s="11">
        <v>230</v>
      </c>
      <c r="F52" s="11">
        <v>248</v>
      </c>
      <c r="G52" s="11">
        <v>240</v>
      </c>
      <c r="H52" s="11">
        <v>225</v>
      </c>
      <c r="I52" s="11">
        <v>187</v>
      </c>
      <c r="J52" s="36"/>
      <c r="L52" s="10">
        <v>47</v>
      </c>
      <c r="M52" s="11">
        <v>283</v>
      </c>
      <c r="N52" s="11">
        <v>131</v>
      </c>
      <c r="O52" s="11">
        <v>131</v>
      </c>
      <c r="P52" s="11"/>
      <c r="R52" s="10">
        <v>47</v>
      </c>
      <c r="S52" s="11">
        <v>281</v>
      </c>
      <c r="T52" s="11">
        <v>130</v>
      </c>
      <c r="U52" s="11">
        <v>128</v>
      </c>
      <c r="V52" s="11"/>
      <c r="X52" s="10">
        <v>47</v>
      </c>
      <c r="Y52" s="11">
        <v>0</v>
      </c>
      <c r="Z52" s="11">
        <v>0</v>
      </c>
      <c r="AA52" s="11"/>
    </row>
    <row r="53" spans="1:27" ht="15" customHeight="1" x14ac:dyDescent="0.2">
      <c r="A53" s="10">
        <v>48</v>
      </c>
      <c r="B53" s="11">
        <v>423</v>
      </c>
      <c r="C53" s="11">
        <v>408</v>
      </c>
      <c r="D53" s="11">
        <v>421</v>
      </c>
      <c r="E53" s="11">
        <v>176</v>
      </c>
      <c r="F53" s="11">
        <v>275</v>
      </c>
      <c r="G53" s="11">
        <v>321</v>
      </c>
      <c r="H53" s="11">
        <v>201</v>
      </c>
      <c r="I53" s="11">
        <v>179</v>
      </c>
      <c r="J53" s="36"/>
      <c r="L53" s="10">
        <v>48</v>
      </c>
      <c r="M53" s="11">
        <v>272</v>
      </c>
      <c r="N53" s="11">
        <v>177</v>
      </c>
      <c r="O53" s="11">
        <v>142</v>
      </c>
      <c r="P53" s="11"/>
      <c r="R53" s="10">
        <v>48</v>
      </c>
      <c r="S53" s="11">
        <v>260</v>
      </c>
      <c r="T53" s="11">
        <v>170</v>
      </c>
      <c r="U53" s="11">
        <v>136</v>
      </c>
      <c r="V53" s="11"/>
      <c r="X53" s="10">
        <v>48</v>
      </c>
      <c r="Y53" s="11">
        <v>1</v>
      </c>
      <c r="Z53" s="11">
        <v>0</v>
      </c>
      <c r="AA53" s="11"/>
    </row>
    <row r="54" spans="1:27" ht="15" customHeight="1" x14ac:dyDescent="0.2">
      <c r="A54" s="10">
        <v>49</v>
      </c>
      <c r="B54" s="11">
        <v>494</v>
      </c>
      <c r="C54" s="11">
        <v>444</v>
      </c>
      <c r="D54" s="11">
        <v>474</v>
      </c>
      <c r="E54" s="11">
        <v>224</v>
      </c>
      <c r="F54" s="11">
        <v>271</v>
      </c>
      <c r="G54" s="11">
        <v>316</v>
      </c>
      <c r="H54" s="11">
        <v>214</v>
      </c>
      <c r="I54" s="11">
        <v>194</v>
      </c>
      <c r="J54" s="36"/>
      <c r="L54" s="10">
        <v>49</v>
      </c>
      <c r="M54" s="11">
        <v>285</v>
      </c>
      <c r="N54" s="11">
        <v>134</v>
      </c>
      <c r="O54" s="11">
        <v>184</v>
      </c>
      <c r="P54" s="11"/>
      <c r="R54" s="10">
        <v>49</v>
      </c>
      <c r="S54" s="11">
        <v>275</v>
      </c>
      <c r="T54" s="11">
        <v>120</v>
      </c>
      <c r="U54" s="11">
        <v>177</v>
      </c>
      <c r="V54" s="11"/>
      <c r="X54" s="10">
        <v>49</v>
      </c>
      <c r="Y54" s="11">
        <v>0</v>
      </c>
      <c r="Z54" s="11">
        <v>0</v>
      </c>
      <c r="AA54" s="11"/>
    </row>
    <row r="55" spans="1:27" ht="15" customHeight="1" x14ac:dyDescent="0.2">
      <c r="A55" s="10">
        <v>50</v>
      </c>
      <c r="B55" s="11">
        <v>487</v>
      </c>
      <c r="C55" s="11">
        <v>467</v>
      </c>
      <c r="D55" s="11">
        <v>445</v>
      </c>
      <c r="E55" s="11">
        <v>202</v>
      </c>
      <c r="F55" s="11">
        <v>305</v>
      </c>
      <c r="G55" s="11">
        <v>282</v>
      </c>
      <c r="H55" s="11">
        <v>210</v>
      </c>
      <c r="I55" s="11">
        <v>202</v>
      </c>
      <c r="J55" s="36"/>
      <c r="L55" s="10">
        <v>50</v>
      </c>
      <c r="M55" s="11">
        <v>263</v>
      </c>
      <c r="N55" s="11">
        <v>146</v>
      </c>
      <c r="O55" s="11">
        <v>143</v>
      </c>
      <c r="P55" s="11"/>
      <c r="R55" s="10">
        <v>50</v>
      </c>
      <c r="S55" s="11">
        <v>263</v>
      </c>
      <c r="T55" s="11">
        <v>138</v>
      </c>
      <c r="U55" s="11">
        <v>138</v>
      </c>
      <c r="V55" s="11"/>
      <c r="X55" s="10">
        <v>50</v>
      </c>
      <c r="Y55" s="11">
        <v>0</v>
      </c>
      <c r="Z55" s="11">
        <v>0</v>
      </c>
      <c r="AA55" s="11"/>
    </row>
    <row r="56" spans="1:27" ht="15" customHeight="1" x14ac:dyDescent="0.2">
      <c r="A56" s="10">
        <v>51</v>
      </c>
      <c r="B56" s="11">
        <v>478</v>
      </c>
      <c r="C56" s="11">
        <v>478</v>
      </c>
      <c r="D56" s="11">
        <v>403</v>
      </c>
      <c r="E56" s="11">
        <v>227</v>
      </c>
      <c r="F56" s="11">
        <v>240</v>
      </c>
      <c r="G56" s="11">
        <v>262</v>
      </c>
      <c r="H56" s="11">
        <v>238</v>
      </c>
      <c r="I56" s="11">
        <v>196</v>
      </c>
      <c r="J56" s="36"/>
      <c r="L56" s="10">
        <v>51</v>
      </c>
      <c r="M56" s="11">
        <v>278</v>
      </c>
      <c r="N56" s="11">
        <v>182</v>
      </c>
      <c r="O56" s="11">
        <v>197</v>
      </c>
      <c r="P56" s="11"/>
      <c r="R56" s="10">
        <v>51</v>
      </c>
      <c r="S56" s="11">
        <v>275</v>
      </c>
      <c r="T56" s="11">
        <v>169</v>
      </c>
      <c r="U56" s="11">
        <v>191</v>
      </c>
      <c r="V56" s="11"/>
      <c r="X56" s="10">
        <v>51</v>
      </c>
      <c r="Y56" s="11">
        <v>0</v>
      </c>
      <c r="Z56" s="11">
        <v>0</v>
      </c>
      <c r="AA56" s="11"/>
    </row>
    <row r="57" spans="1:27" ht="15" customHeight="1" x14ac:dyDescent="0.2">
      <c r="A57" s="10">
        <v>52</v>
      </c>
      <c r="B57" s="11">
        <v>354</v>
      </c>
      <c r="C57" s="11">
        <v>291</v>
      </c>
      <c r="D57" s="11">
        <v>233</v>
      </c>
      <c r="E57" s="11">
        <v>168</v>
      </c>
      <c r="F57" s="11">
        <v>194</v>
      </c>
      <c r="G57" s="11">
        <v>177</v>
      </c>
      <c r="H57" s="11">
        <v>128</v>
      </c>
      <c r="I57" s="11">
        <v>76</v>
      </c>
      <c r="J57" s="36"/>
      <c r="L57" s="10">
        <v>52</v>
      </c>
      <c r="M57" s="11">
        <v>232</v>
      </c>
      <c r="N57" s="11">
        <v>129</v>
      </c>
      <c r="O57" s="11">
        <v>104</v>
      </c>
      <c r="P57" s="11"/>
      <c r="R57" s="10">
        <v>52</v>
      </c>
      <c r="S57" s="11">
        <v>229</v>
      </c>
      <c r="T57" s="11">
        <v>128</v>
      </c>
      <c r="U57" s="11">
        <v>100</v>
      </c>
      <c r="V57" s="11"/>
      <c r="X57" s="10">
        <v>52</v>
      </c>
      <c r="Y57" s="11">
        <v>0</v>
      </c>
      <c r="Z57" s="11">
        <v>0</v>
      </c>
      <c r="AA57" s="11"/>
    </row>
    <row r="58" spans="1:27" ht="15" customHeight="1" x14ac:dyDescent="0.2">
      <c r="A58" s="10">
        <v>53</v>
      </c>
      <c r="B58" s="11"/>
      <c r="C58" s="11">
        <v>1</v>
      </c>
      <c r="D58" s="11">
        <v>99</v>
      </c>
      <c r="E58" s="11">
        <v>96</v>
      </c>
      <c r="F58" s="11">
        <v>0</v>
      </c>
      <c r="G58" s="11"/>
      <c r="H58" s="11"/>
      <c r="I58" s="11"/>
      <c r="J58" s="36"/>
      <c r="L58" s="10">
        <v>53</v>
      </c>
      <c r="M58" s="11"/>
      <c r="N58" s="11"/>
      <c r="O58" s="11"/>
      <c r="P58" s="11"/>
      <c r="R58" s="10">
        <v>53</v>
      </c>
      <c r="S58" s="11"/>
      <c r="T58" s="11"/>
      <c r="U58" s="11"/>
      <c r="V58" s="11"/>
      <c r="X58" s="10">
        <v>53</v>
      </c>
      <c r="Y58" s="11"/>
      <c r="Z58" s="11"/>
      <c r="AA58" s="11"/>
    </row>
    <row r="59" spans="1:27" ht="15" customHeight="1" x14ac:dyDescent="0.2">
      <c r="A59" s="9" t="s">
        <v>6</v>
      </c>
      <c r="B59" s="11">
        <f>SUM(B6:B58)</f>
        <v>25666</v>
      </c>
      <c r="C59" s="11">
        <f t="shared" ref="C59:F59" si="0">SUM(C6:C58)</f>
        <v>21502</v>
      </c>
      <c r="D59" s="11">
        <f t="shared" si="0"/>
        <v>21958</v>
      </c>
      <c r="E59" s="11">
        <f t="shared" si="0"/>
        <v>12991</v>
      </c>
      <c r="F59" s="11">
        <f t="shared" si="0"/>
        <v>11402</v>
      </c>
      <c r="G59" s="11">
        <f>SUM(G6:G58)</f>
        <v>16752</v>
      </c>
      <c r="H59" s="11">
        <f>SUM(H6:H58)</f>
        <v>12496</v>
      </c>
      <c r="I59" s="11">
        <f>SUM(I6:I58)</f>
        <v>9620</v>
      </c>
      <c r="J59" s="11">
        <f>SUM(J6:J58)</f>
        <v>1753</v>
      </c>
      <c r="L59" s="9" t="s">
        <v>6</v>
      </c>
      <c r="M59" s="11">
        <f>SUBTOTAL(109,M6:M58)</f>
        <v>51265</v>
      </c>
      <c r="N59" s="11">
        <f>SUM(N6:N58)</f>
        <v>11826</v>
      </c>
      <c r="O59" s="11">
        <f>SUM(O6:O58)</f>
        <v>10873</v>
      </c>
      <c r="P59" s="11">
        <f>SUM(P6:P58)</f>
        <v>1444</v>
      </c>
      <c r="R59" s="9" t="s">
        <v>6</v>
      </c>
      <c r="S59" s="11">
        <f>SUBTOTAL(109,S6:S58)</f>
        <v>50375</v>
      </c>
      <c r="T59" s="11">
        <f>SUM(T6:T58)</f>
        <v>11402</v>
      </c>
      <c r="U59" s="11">
        <f>SUM(U6:U58)</f>
        <v>10627</v>
      </c>
      <c r="V59" s="11">
        <f>SUM(V6:V58)</f>
        <v>1400</v>
      </c>
      <c r="X59" s="9" t="s">
        <v>6</v>
      </c>
      <c r="Y59" s="11">
        <f>SUM(Y6:Y58)</f>
        <v>33641</v>
      </c>
      <c r="Z59" s="11">
        <f>SUM(Z6:Z58)</f>
        <v>35007</v>
      </c>
      <c r="AA59" s="11">
        <f>SUM(AA6:AA58)</f>
        <v>37022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showGridLines="0" workbookViewId="0"/>
  </sheetViews>
  <sheetFormatPr defaultColWidth="11.42578125" defaultRowHeight="15" customHeight="1" x14ac:dyDescent="0.2"/>
  <cols>
    <col min="1" max="1" width="77.42578125" style="2" customWidth="1"/>
    <col min="2" max="5" width="12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9" t="s">
        <v>17</v>
      </c>
      <c r="B3" s="13" t="s">
        <v>50</v>
      </c>
      <c r="C3" s="13" t="s">
        <v>52</v>
      </c>
      <c r="D3" s="13" t="s">
        <v>56</v>
      </c>
      <c r="E3" s="12" t="s">
        <v>6</v>
      </c>
    </row>
    <row r="4" spans="1:5" ht="15" customHeight="1" x14ac:dyDescent="0.2">
      <c r="A4" s="10" t="s">
        <v>7</v>
      </c>
      <c r="B4" s="11">
        <v>21</v>
      </c>
      <c r="C4" s="11">
        <v>18</v>
      </c>
      <c r="D4" s="11">
        <v>12</v>
      </c>
      <c r="E4" s="11">
        <v>51</v>
      </c>
    </row>
    <row r="5" spans="1:5" ht="15" customHeight="1" x14ac:dyDescent="0.2">
      <c r="A5" s="10" t="s">
        <v>39</v>
      </c>
      <c r="B5" s="11">
        <v>11</v>
      </c>
      <c r="C5" s="11">
        <v>24</v>
      </c>
      <c r="D5" s="11">
        <v>13</v>
      </c>
      <c r="E5" s="11">
        <v>48</v>
      </c>
    </row>
    <row r="6" spans="1:5" ht="15" customHeight="1" x14ac:dyDescent="0.2">
      <c r="A6" s="10" t="s">
        <v>49</v>
      </c>
      <c r="B6" s="11">
        <v>13</v>
      </c>
      <c r="C6" s="11">
        <v>14</v>
      </c>
      <c r="D6" s="11">
        <v>10</v>
      </c>
      <c r="E6" s="11">
        <v>37</v>
      </c>
    </row>
    <row r="7" spans="1:5" ht="15" customHeight="1" x14ac:dyDescent="0.2">
      <c r="A7" s="10" t="s">
        <v>57</v>
      </c>
      <c r="B7" s="11">
        <v>10</v>
      </c>
      <c r="C7" s="11">
        <v>7</v>
      </c>
      <c r="D7" s="11">
        <v>18</v>
      </c>
      <c r="E7" s="11">
        <v>35</v>
      </c>
    </row>
    <row r="8" spans="1:5" ht="15" customHeight="1" x14ac:dyDescent="0.2">
      <c r="A8" s="10" t="s">
        <v>48</v>
      </c>
      <c r="B8" s="11">
        <v>17</v>
      </c>
      <c r="C8" s="11">
        <v>12</v>
      </c>
      <c r="D8" s="11">
        <v>5</v>
      </c>
      <c r="E8" s="11">
        <v>34</v>
      </c>
    </row>
    <row r="9" spans="1:5" ht="15" customHeight="1" x14ac:dyDescent="0.2">
      <c r="A9" s="33" t="s">
        <v>5</v>
      </c>
      <c r="B9" s="28">
        <v>139</v>
      </c>
      <c r="C9" s="28">
        <v>155</v>
      </c>
      <c r="D9" s="28">
        <v>101</v>
      </c>
      <c r="E9" s="11">
        <v>395</v>
      </c>
    </row>
    <row r="10" spans="1:5" ht="15" customHeight="1" x14ac:dyDescent="0.2">
      <c r="A10" s="35" t="s">
        <v>33</v>
      </c>
      <c r="B10" s="34">
        <v>211</v>
      </c>
      <c r="C10" s="34">
        <v>230</v>
      </c>
      <c r="D10" s="34">
        <v>159</v>
      </c>
      <c r="E10" s="11">
        <v>600</v>
      </c>
    </row>
    <row r="11" spans="1:5" ht="15" customHeight="1" x14ac:dyDescent="0.2">
      <c r="A11" s="35"/>
      <c r="B11" s="34"/>
      <c r="C11" s="34"/>
      <c r="D11" s="34"/>
      <c r="E11" s="11"/>
    </row>
    <row r="12" spans="1:5" ht="15" customHeight="1" x14ac:dyDescent="0.2">
      <c r="A12" s="22" t="s">
        <v>31</v>
      </c>
    </row>
    <row r="13" spans="1:5" ht="15" customHeight="1" x14ac:dyDescent="0.2">
      <c r="A13" s="1" t="s">
        <v>26</v>
      </c>
    </row>
    <row r="14" spans="1:5" ht="15" customHeight="1" x14ac:dyDescent="0.2">
      <c r="A14" s="9" t="s">
        <v>17</v>
      </c>
      <c r="B14" s="13" t="s">
        <v>50</v>
      </c>
      <c r="C14" s="13" t="s">
        <v>52</v>
      </c>
      <c r="D14" s="13" t="s">
        <v>56</v>
      </c>
      <c r="E14" s="12" t="s">
        <v>6</v>
      </c>
    </row>
    <row r="15" spans="1:5" ht="15" customHeight="1" x14ac:dyDescent="0.2">
      <c r="A15" s="10" t="s">
        <v>8</v>
      </c>
      <c r="B15" s="11">
        <v>120</v>
      </c>
      <c r="C15" s="11">
        <v>119</v>
      </c>
      <c r="D15" s="11">
        <v>200</v>
      </c>
      <c r="E15" s="11">
        <v>439</v>
      </c>
    </row>
    <row r="16" spans="1:5" ht="15" customHeight="1" x14ac:dyDescent="0.2">
      <c r="A16" s="29" t="s">
        <v>58</v>
      </c>
      <c r="B16" s="29">
        <v>0</v>
      </c>
      <c r="C16" s="29">
        <v>0</v>
      </c>
      <c r="D16" s="29">
        <v>2</v>
      </c>
      <c r="E16" s="11">
        <v>2</v>
      </c>
    </row>
    <row r="17" spans="1:5" ht="15" customHeight="1" x14ac:dyDescent="0.2">
      <c r="A17" s="29" t="s">
        <v>59</v>
      </c>
      <c r="B17" s="37">
        <v>0</v>
      </c>
      <c r="C17" s="37">
        <v>0</v>
      </c>
      <c r="D17" s="37">
        <v>1</v>
      </c>
      <c r="E17" s="11">
        <v>1</v>
      </c>
    </row>
    <row r="18" spans="1:5" ht="15" customHeight="1" x14ac:dyDescent="0.2">
      <c r="A18" s="37" t="s">
        <v>53</v>
      </c>
      <c r="B18" s="37">
        <v>0</v>
      </c>
      <c r="C18" s="37">
        <v>1</v>
      </c>
      <c r="D18" s="37">
        <v>0</v>
      </c>
      <c r="E18" s="37">
        <v>1</v>
      </c>
    </row>
    <row r="19" spans="1:5" ht="15" customHeight="1" x14ac:dyDescent="0.2">
      <c r="A19" s="37" t="s">
        <v>60</v>
      </c>
      <c r="B19" s="29">
        <v>0</v>
      </c>
      <c r="C19" s="29">
        <v>0</v>
      </c>
      <c r="D19" s="29">
        <v>1</v>
      </c>
      <c r="E19" s="37">
        <v>1</v>
      </c>
    </row>
    <row r="20" spans="1:5" ht="15" customHeight="1" x14ac:dyDescent="0.2">
      <c r="A20" s="37" t="s">
        <v>51</v>
      </c>
      <c r="B20" s="37">
        <v>1</v>
      </c>
      <c r="C20" s="37">
        <v>0</v>
      </c>
      <c r="D20" s="37">
        <v>0</v>
      </c>
      <c r="E20" s="37">
        <v>1</v>
      </c>
    </row>
    <row r="21" spans="1:5" ht="15" customHeight="1" x14ac:dyDescent="0.2">
      <c r="A21" s="37" t="s">
        <v>33</v>
      </c>
      <c r="B21" s="37">
        <v>121</v>
      </c>
      <c r="C21" s="37">
        <v>120</v>
      </c>
      <c r="D21" s="37">
        <v>204</v>
      </c>
      <c r="E21" s="37">
        <v>445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zoomScaleNormal="100" workbookViewId="0"/>
  </sheetViews>
  <sheetFormatPr defaultColWidth="11.42578125" defaultRowHeight="15" customHeight="1" x14ac:dyDescent="0.2"/>
  <cols>
    <col min="1" max="1" width="77.42578125" style="2" customWidth="1"/>
    <col min="2" max="5" width="13.7109375" style="2" customWidth="1"/>
    <col min="6" max="16384" width="11.42578125" style="2"/>
  </cols>
  <sheetData>
    <row r="1" spans="1:5" ht="15" customHeight="1" x14ac:dyDescent="0.2">
      <c r="A1" s="22" t="s">
        <v>32</v>
      </c>
    </row>
    <row r="2" spans="1:5" ht="15" customHeight="1" x14ac:dyDescent="0.2">
      <c r="A2" s="1" t="s">
        <v>25</v>
      </c>
      <c r="B2" s="1"/>
      <c r="C2" s="1"/>
      <c r="D2" s="1"/>
      <c r="E2" s="1"/>
    </row>
    <row r="3" spans="1:5" ht="15" customHeight="1" x14ac:dyDescent="0.2">
      <c r="A3" s="1" t="s">
        <v>29</v>
      </c>
      <c r="B3" s="1"/>
      <c r="C3" s="1"/>
      <c r="D3" s="1"/>
      <c r="E3" s="1"/>
    </row>
    <row r="4" spans="1:5" ht="14.25" customHeight="1" x14ac:dyDescent="0.2">
      <c r="A4" s="9" t="s">
        <v>17</v>
      </c>
      <c r="B4" s="13" t="s">
        <v>50</v>
      </c>
      <c r="C4" s="13" t="s">
        <v>52</v>
      </c>
      <c r="D4" s="13" t="s">
        <v>56</v>
      </c>
      <c r="E4" s="12" t="s">
        <v>6</v>
      </c>
    </row>
    <row r="5" spans="1:5" ht="15" customHeight="1" x14ac:dyDescent="0.2">
      <c r="A5" s="10" t="s">
        <v>39</v>
      </c>
      <c r="B5" s="11">
        <v>0</v>
      </c>
      <c r="C5" s="37">
        <v>4</v>
      </c>
      <c r="D5" s="11">
        <v>0</v>
      </c>
      <c r="E5" s="11">
        <v>4</v>
      </c>
    </row>
    <row r="6" spans="1:5" ht="15" customHeight="1" x14ac:dyDescent="0.2">
      <c r="A6" s="20" t="s">
        <v>7</v>
      </c>
      <c r="B6" s="20">
        <v>2</v>
      </c>
      <c r="C6" s="37">
        <v>0</v>
      </c>
      <c r="D6" s="20">
        <v>0</v>
      </c>
      <c r="E6" s="20">
        <v>2</v>
      </c>
    </row>
    <row r="7" spans="1:5" ht="15" customHeight="1" x14ac:dyDescent="0.2">
      <c r="A7" s="37" t="s">
        <v>54</v>
      </c>
      <c r="B7" s="37">
        <v>0</v>
      </c>
      <c r="C7" s="37">
        <v>1</v>
      </c>
      <c r="D7" s="37">
        <v>0</v>
      </c>
      <c r="E7" s="37">
        <v>1</v>
      </c>
    </row>
    <row r="8" spans="1:5" ht="15" customHeight="1" x14ac:dyDescent="0.2">
      <c r="A8" s="10" t="s">
        <v>57</v>
      </c>
      <c r="B8" s="11">
        <v>0</v>
      </c>
      <c r="C8" s="37">
        <v>0</v>
      </c>
      <c r="D8" s="11">
        <v>1</v>
      </c>
      <c r="E8" s="11">
        <v>1</v>
      </c>
    </row>
    <row r="9" spans="1:5" ht="15" customHeight="1" x14ac:dyDescent="0.2">
      <c r="A9" s="20" t="s">
        <v>55</v>
      </c>
      <c r="B9" s="20">
        <v>0</v>
      </c>
      <c r="C9" s="37">
        <v>1</v>
      </c>
      <c r="D9" s="20">
        <v>0</v>
      </c>
      <c r="E9" s="20">
        <v>1</v>
      </c>
    </row>
    <row r="10" spans="1:5" ht="15" customHeight="1" x14ac:dyDescent="0.2">
      <c r="A10" s="10" t="s">
        <v>33</v>
      </c>
      <c r="B10" s="11">
        <v>2</v>
      </c>
      <c r="C10" s="37">
        <v>6</v>
      </c>
      <c r="D10" s="11">
        <v>1</v>
      </c>
      <c r="E10" s="11">
        <v>9</v>
      </c>
    </row>
    <row r="12" spans="1:5" ht="15" customHeight="1" x14ac:dyDescent="0.2">
      <c r="A12" s="22" t="s">
        <v>31</v>
      </c>
    </row>
    <row r="13" spans="1:5" ht="15" customHeight="1" x14ac:dyDescent="0.2">
      <c r="A13" s="1" t="s">
        <v>27</v>
      </c>
      <c r="B13" s="1"/>
      <c r="C13" s="1"/>
      <c r="D13" s="1"/>
      <c r="E13" s="1"/>
    </row>
    <row r="14" spans="1:5" ht="15" customHeight="1" x14ac:dyDescent="0.2">
      <c r="A14" s="9" t="s">
        <v>17</v>
      </c>
      <c r="B14" s="13" t="s">
        <v>50</v>
      </c>
      <c r="C14" s="13" t="s">
        <v>52</v>
      </c>
      <c r="D14" s="13" t="s">
        <v>56</v>
      </c>
      <c r="E14" s="12" t="s">
        <v>6</v>
      </c>
    </row>
    <row r="15" spans="1:5" ht="15" customHeight="1" x14ac:dyDescent="0.2">
      <c r="A15" s="10" t="s">
        <v>8</v>
      </c>
      <c r="B15" s="11">
        <v>3</v>
      </c>
      <c r="C15" s="37">
        <v>4</v>
      </c>
      <c r="D15" s="11">
        <v>5</v>
      </c>
      <c r="E15" s="11">
        <v>12</v>
      </c>
    </row>
    <row r="16" spans="1:5" ht="15" customHeight="1" x14ac:dyDescent="0.2">
      <c r="A16" s="20" t="s">
        <v>33</v>
      </c>
      <c r="B16" s="20">
        <v>3</v>
      </c>
      <c r="C16" s="37">
        <v>4</v>
      </c>
      <c r="D16" s="20">
        <v>5</v>
      </c>
      <c r="E16" s="20">
        <v>12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</vt:lpstr>
      <vt:lpstr>Vecka</vt:lpstr>
      <vt:lpstr>Medborgarskap </vt:lpstr>
      <vt:lpstr>Medborgarskap EKB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Aktuell statistik över inkomna asylansökningar</dc:title>
  <dc:creator>Migrationsverket</dc:creator>
  <cp:lastModifiedBy>Joachim Nilsson</cp:lastModifiedBy>
  <cp:lastPrinted>2022-01-17T11:35:31Z</cp:lastPrinted>
  <dcterms:created xsi:type="dcterms:W3CDTF">2012-10-04T09:01:07Z</dcterms:created>
  <dcterms:modified xsi:type="dcterms:W3CDTF">2025-03-12T10:21:32Z</dcterms:modified>
</cp:coreProperties>
</file>