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llanlagring\"/>
    </mc:Choice>
  </mc:AlternateContent>
  <bookViews>
    <workbookView xWindow="0" yWindow="0" windowWidth="28680" windowHeight="11415" tabRatio="880"/>
  </bookViews>
  <sheets>
    <sheet name="Budgetöversikt" sheetId="1" r:id="rId1"/>
    <sheet name="Organisationer och LKP" sheetId="29" r:id="rId2"/>
    <sheet name="Personal" sheetId="15" r:id="rId3"/>
    <sheet name="Projektintäkter" sheetId="28" r:id="rId4"/>
    <sheet name="Finansiering" sheetId="26" r:id="rId5"/>
    <sheet name="Data" sheetId="3" state="hidden" r:id="rId6"/>
  </sheets>
  <externalReferences>
    <externalReference r:id="rId7"/>
  </externalReferences>
  <definedNames>
    <definedName name="Giltigafinansiering" localSheetId="4">Data!#REF!</definedName>
    <definedName name="Giltigafinansiering" localSheetId="1">Data!#REF!</definedName>
    <definedName name="Giltigafinansiering" localSheetId="3">[1]Data!#REF!</definedName>
    <definedName name="Giltigafinansiering">Data!#REF!</definedName>
    <definedName name="Giltigaindirekta">Data!$C$9:$C$11</definedName>
    <definedName name="Giltigakontantamedel">Data!$C$41:$C$42</definedName>
    <definedName name="Giltigaprojektpersonal">Data!$C$15:$C$20</definedName>
    <definedName name="Giltigaprojektpersonaö" localSheetId="4">Data!#REF!</definedName>
    <definedName name="Giltigaprojektpersonaö" localSheetId="1">Data!#REF!</definedName>
    <definedName name="Giltigaprojektpersonaö" localSheetId="3">[1]Data!#REF!</definedName>
    <definedName name="Giltigaprojektpersonaö">Data!#REF!</definedName>
    <definedName name="Giltigaövrigakostnader">Data!$C$27:$C$36</definedName>
    <definedName name="Kontantamedel" localSheetId="4">Data!#REF!</definedName>
    <definedName name="Kontantamedel" localSheetId="1">Data!#REF!</definedName>
    <definedName name="Kontantamedel" localSheetId="3">[1]Data!#REF!</definedName>
    <definedName name="Kontantamedel">Data!#REF!</definedName>
    <definedName name="Text" localSheetId="1">Data!#REF!</definedName>
    <definedName name="Text" localSheetId="3">[1]Data!#REF!</definedName>
    <definedName name="Text">Data!#REF!</definedName>
    <definedName name="_xlnm.Print_Area" localSheetId="0">Budgetöversikt!$A$1:$K$36</definedName>
    <definedName name="_xlnm.Print_Area" localSheetId="4">Finansiering!$A$1:$I$40</definedName>
    <definedName name="_xlnm.Print_Area" localSheetId="3">Projektintäkter!$A$1:$I$40</definedName>
    <definedName name="_xlnm.Print_Titles" localSheetId="4">Finansiering!$1:$11</definedName>
    <definedName name="_xlnm.Print_Titles" localSheetId="1">'Organisationer och LKP'!$1:$13</definedName>
    <definedName name="_xlnm.Print_Titles" localSheetId="2">Personal!$1:$14</definedName>
    <definedName name="_xlnm.Print_Titles" localSheetId="3">Projektintäkter!$1:$11</definedName>
  </definedNames>
  <calcPr calcId="162913"/>
</workbook>
</file>

<file path=xl/calcChain.xml><?xml version="1.0" encoding="utf-8"?>
<calcChain xmlns="http://schemas.openxmlformats.org/spreadsheetml/2006/main">
  <c r="Q12" i="15" l="1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Q101" i="15"/>
  <c r="Q102" i="15"/>
  <c r="Q103" i="15"/>
  <c r="Q104" i="15"/>
  <c r="Q105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Q119" i="15"/>
  <c r="Q120" i="15"/>
  <c r="Q121" i="15"/>
  <c r="Q122" i="15"/>
  <c r="Q123" i="15"/>
  <c r="Q124" i="15"/>
  <c r="Q125" i="15"/>
  <c r="Q126" i="15"/>
  <c r="Q127" i="15"/>
  <c r="Q128" i="15"/>
  <c r="Q129" i="15"/>
  <c r="Q130" i="15"/>
  <c r="Q131" i="15"/>
  <c r="Q132" i="15"/>
  <c r="Q133" i="15"/>
  <c r="Q134" i="15"/>
  <c r="Q135" i="15"/>
  <c r="Q136" i="15"/>
  <c r="Q137" i="15"/>
  <c r="Q138" i="15"/>
  <c r="Q139" i="15"/>
  <c r="Q140" i="15"/>
  <c r="Q141" i="15"/>
  <c r="Q142" i="15"/>
  <c r="Q143" i="15"/>
  <c r="Q144" i="15"/>
  <c r="Q145" i="15"/>
  <c r="Q146" i="15"/>
  <c r="Q147" i="15"/>
  <c r="Q148" i="15"/>
  <c r="Q149" i="15"/>
  <c r="Q150" i="15"/>
  <c r="Q151" i="15"/>
  <c r="Q152" i="15"/>
  <c r="Q153" i="15"/>
  <c r="Q154" i="15"/>
  <c r="Q155" i="15"/>
  <c r="Q156" i="15"/>
  <c r="Q157" i="15"/>
  <c r="Q158" i="15"/>
  <c r="Q159" i="15"/>
  <c r="Q160" i="15"/>
  <c r="Q161" i="15"/>
  <c r="Q162" i="15"/>
  <c r="Q163" i="15"/>
  <c r="Q164" i="15"/>
  <c r="Q165" i="15"/>
  <c r="Q166" i="15"/>
  <c r="Q167" i="15"/>
  <c r="Q168" i="15"/>
  <c r="Q169" i="15"/>
  <c r="Q170" i="15"/>
  <c r="Q171" i="15"/>
  <c r="Q172" i="15"/>
  <c r="Q173" i="15"/>
  <c r="Q174" i="15"/>
  <c r="Q175" i="15"/>
  <c r="Q176" i="15"/>
  <c r="Q177" i="15"/>
  <c r="Q178" i="15"/>
  <c r="Q179" i="15"/>
  <c r="Q180" i="15"/>
  <c r="Q181" i="15"/>
  <c r="Q182" i="15"/>
  <c r="Q183" i="15"/>
  <c r="Q184" i="15"/>
  <c r="Q185" i="15"/>
  <c r="Q186" i="15"/>
  <c r="Q187" i="15"/>
  <c r="Q188" i="15"/>
  <c r="Q189" i="15"/>
  <c r="Q190" i="15"/>
  <c r="Q191" i="15"/>
  <c r="Q192" i="15"/>
  <c r="Q193" i="15"/>
  <c r="Q194" i="15"/>
  <c r="Q195" i="15"/>
  <c r="Q196" i="15"/>
  <c r="Q197" i="15"/>
  <c r="Q198" i="15"/>
  <c r="Q199" i="15"/>
  <c r="Q200" i="15"/>
  <c r="Q201" i="15"/>
  <c r="Q202" i="15"/>
  <c r="Q203" i="15"/>
  <c r="Q204" i="15"/>
  <c r="Q205" i="15"/>
  <c r="Q206" i="15"/>
  <c r="Q207" i="15"/>
  <c r="Q208" i="15"/>
  <c r="Q209" i="15"/>
  <c r="Q210" i="15"/>
  <c r="Q211" i="15"/>
  <c r="Q212" i="15"/>
  <c r="Q213" i="15"/>
  <c r="Q214" i="15"/>
  <c r="Q215" i="15"/>
  <c r="Q216" i="15"/>
  <c r="Q217" i="15"/>
  <c r="Q218" i="15"/>
  <c r="Q219" i="15"/>
  <c r="Q220" i="15"/>
  <c r="Q221" i="15"/>
  <c r="Q222" i="15"/>
  <c r="Q223" i="15"/>
  <c r="Q224" i="15"/>
  <c r="Q225" i="15"/>
  <c r="Q226" i="15"/>
  <c r="Q227" i="15"/>
  <c r="Q228" i="15"/>
  <c r="Q229" i="15"/>
  <c r="Q230" i="15"/>
  <c r="Q231" i="15"/>
  <c r="Q232" i="15"/>
  <c r="Q233" i="15"/>
  <c r="Q234" i="15"/>
  <c r="Q235" i="15"/>
  <c r="Q236" i="15"/>
  <c r="Q237" i="15"/>
  <c r="Q238" i="15"/>
  <c r="Q239" i="15"/>
  <c r="Q240" i="15"/>
  <c r="Q241" i="15"/>
  <c r="Q242" i="15"/>
  <c r="Q243" i="15"/>
  <c r="Q244" i="15"/>
  <c r="Q245" i="15"/>
  <c r="Q246" i="15"/>
  <c r="Q247" i="15"/>
  <c r="Q248" i="15"/>
  <c r="Q249" i="15"/>
  <c r="Q250" i="15"/>
  <c r="Q251" i="15"/>
  <c r="Q252" i="15"/>
  <c r="Q253" i="15"/>
  <c r="Q254" i="15"/>
  <c r="Q255" i="15"/>
  <c r="Q256" i="15"/>
  <c r="Q257" i="15"/>
  <c r="Q258" i="15"/>
  <c r="Q259" i="15"/>
  <c r="Q260" i="15"/>
  <c r="Q261" i="15"/>
  <c r="Q262" i="15"/>
  <c r="Q263" i="15"/>
  <c r="Q264" i="15"/>
  <c r="Q265" i="15"/>
  <c r="Q266" i="15"/>
  <c r="Q267" i="15"/>
  <c r="Q268" i="15"/>
  <c r="Q269" i="15"/>
  <c r="Q270" i="15"/>
  <c r="Q271" i="15"/>
  <c r="Q272" i="15"/>
  <c r="Q273" i="15"/>
  <c r="Q274" i="15"/>
  <c r="Q275" i="15"/>
  <c r="Q276" i="15"/>
  <c r="Q277" i="15"/>
  <c r="Q278" i="15"/>
  <c r="Q279" i="15"/>
  <c r="Q280" i="15"/>
  <c r="Q281" i="15"/>
  <c r="Q282" i="15"/>
  <c r="Q283" i="15"/>
  <c r="Q284" i="15"/>
  <c r="Q285" i="15"/>
  <c r="Q286" i="15"/>
  <c r="Q287" i="15"/>
  <c r="Q288" i="15"/>
  <c r="Q289" i="15"/>
  <c r="Q290" i="15"/>
  <c r="Q291" i="15"/>
  <c r="Q292" i="15"/>
  <c r="Q293" i="15"/>
  <c r="Q294" i="15"/>
  <c r="Q295" i="15"/>
  <c r="Q296" i="15"/>
  <c r="Q297" i="15"/>
  <c r="Q298" i="15"/>
  <c r="Q299" i="15"/>
  <c r="Q300" i="15"/>
  <c r="Q301" i="15"/>
  <c r="Q302" i="15"/>
  <c r="Q303" i="15"/>
  <c r="Q304" i="15"/>
  <c r="Q305" i="15"/>
  <c r="Q306" i="15"/>
  <c r="Q307" i="15"/>
  <c r="Q308" i="15"/>
  <c r="Q309" i="15"/>
  <c r="Q310" i="15"/>
  <c r="Q311" i="15"/>
  <c r="Q312" i="15"/>
  <c r="Q313" i="15"/>
  <c r="Q314" i="15"/>
  <c r="Q315" i="15"/>
  <c r="Q316" i="15"/>
  <c r="Q317" i="15"/>
  <c r="Q318" i="15"/>
  <c r="Q319" i="15"/>
  <c r="Q320" i="15"/>
  <c r="Q321" i="15"/>
  <c r="Q322" i="15"/>
  <c r="Q323" i="15"/>
  <c r="Q324" i="15"/>
  <c r="Q325" i="15"/>
  <c r="Q326" i="15"/>
  <c r="Q327" i="15"/>
  <c r="Q328" i="15"/>
  <c r="Q329" i="15"/>
  <c r="Q330" i="15"/>
  <c r="Q331" i="15"/>
  <c r="Q332" i="15"/>
  <c r="Q333" i="15"/>
  <c r="Q334" i="15"/>
  <c r="Q335" i="15"/>
  <c r="Q336" i="15"/>
  <c r="Q337" i="15"/>
  <c r="Q338" i="15"/>
  <c r="Q339" i="15"/>
  <c r="Q340" i="15"/>
  <c r="Q341" i="15"/>
  <c r="Q342" i="15"/>
  <c r="Q343" i="15"/>
  <c r="Q344" i="15"/>
  <c r="Q345" i="15"/>
  <c r="Q346" i="15"/>
  <c r="Q347" i="15"/>
  <c r="Q348" i="15"/>
  <c r="Q349" i="15"/>
  <c r="Q350" i="15"/>
  <c r="Q351" i="15"/>
  <c r="Q352" i="15"/>
  <c r="Q353" i="15"/>
  <c r="Q354" i="15"/>
  <c r="Q355" i="15"/>
  <c r="Q356" i="15"/>
  <c r="Q357" i="15"/>
  <c r="Q358" i="15"/>
  <c r="Q359" i="15"/>
  <c r="Q360" i="15"/>
  <c r="Q361" i="15"/>
  <c r="Q362" i="15"/>
  <c r="Q363" i="15"/>
  <c r="Q364" i="15"/>
  <c r="Q365" i="15"/>
  <c r="Q366" i="15"/>
  <c r="Q367" i="15"/>
  <c r="Q368" i="15"/>
  <c r="Q369" i="15"/>
  <c r="Q370" i="15"/>
  <c r="Q371" i="15"/>
  <c r="Q372" i="15"/>
  <c r="Q373" i="15"/>
  <c r="Q374" i="15"/>
  <c r="Q375" i="15"/>
  <c r="Q376" i="15"/>
  <c r="Q377" i="15"/>
  <c r="Q378" i="15"/>
  <c r="Q379" i="15"/>
  <c r="Q380" i="15"/>
  <c r="Q381" i="15"/>
  <c r="Q382" i="15"/>
  <c r="Q383" i="15"/>
  <c r="Q384" i="15"/>
  <c r="Q385" i="15"/>
  <c r="Q386" i="15"/>
  <c r="Q387" i="15"/>
  <c r="Q388" i="15"/>
  <c r="Q389" i="15"/>
  <c r="Q390" i="15"/>
  <c r="Q391" i="15"/>
  <c r="Q392" i="15"/>
  <c r="Q393" i="15"/>
  <c r="Q394" i="15"/>
  <c r="Q395" i="15"/>
  <c r="Q396" i="15"/>
  <c r="Q397" i="15"/>
  <c r="Q398" i="15"/>
  <c r="Q399" i="15"/>
  <c r="Q400" i="15"/>
  <c r="Q401" i="15"/>
  <c r="Q402" i="15"/>
  <c r="Q403" i="15"/>
  <c r="Q404" i="15"/>
  <c r="Q405" i="15"/>
  <c r="Q406" i="15"/>
  <c r="Q407" i="15"/>
  <c r="Q408" i="15"/>
  <c r="Q409" i="15"/>
  <c r="Q410" i="15"/>
  <c r="Q411" i="15"/>
  <c r="Q412" i="15"/>
  <c r="Q413" i="15"/>
  <c r="Q414" i="15"/>
  <c r="Q415" i="15"/>
  <c r="Q416" i="15"/>
  <c r="Q417" i="15"/>
  <c r="Q418" i="15"/>
  <c r="Q419" i="15"/>
  <c r="Q420" i="15"/>
  <c r="Q421" i="15"/>
  <c r="Q422" i="15"/>
  <c r="Q423" i="15"/>
  <c r="Q424" i="15"/>
  <c r="Q425" i="15"/>
  <c r="Q426" i="15"/>
  <c r="Q427" i="15"/>
  <c r="Q428" i="15"/>
  <c r="Q429" i="15"/>
  <c r="Q430" i="15"/>
  <c r="Q431" i="15"/>
  <c r="Q432" i="15"/>
  <c r="Q433" i="15"/>
  <c r="Q434" i="15"/>
  <c r="Q435" i="15"/>
  <c r="Q436" i="15"/>
  <c r="Q437" i="15"/>
  <c r="Q438" i="15"/>
  <c r="Q439" i="15"/>
  <c r="Q440" i="15"/>
  <c r="Q441" i="15"/>
  <c r="Q442" i="15"/>
  <c r="Q443" i="15"/>
  <c r="Q444" i="15"/>
  <c r="Q445" i="15"/>
  <c r="Q446" i="15"/>
  <c r="Q447" i="15"/>
  <c r="Q448" i="15"/>
  <c r="Q449" i="15"/>
  <c r="Q450" i="15"/>
  <c r="Q451" i="15"/>
  <c r="Q452" i="15"/>
  <c r="Q453" i="15"/>
  <c r="Q454" i="15"/>
  <c r="Q455" i="15"/>
  <c r="Q456" i="15"/>
  <c r="Q457" i="15"/>
  <c r="Q458" i="15"/>
  <c r="Q459" i="15"/>
  <c r="Q460" i="15"/>
  <c r="Q461" i="15"/>
  <c r="Q462" i="15"/>
  <c r="Q463" i="15"/>
  <c r="Q464" i="15"/>
  <c r="Q465" i="15"/>
  <c r="Q466" i="15"/>
  <c r="Q467" i="15"/>
  <c r="Q468" i="15"/>
  <c r="Q469" i="15"/>
  <c r="Q470" i="15"/>
  <c r="Q471" i="15"/>
  <c r="Q472" i="15"/>
  <c r="Q473" i="15"/>
  <c r="Q474" i="15"/>
  <c r="Q475" i="15"/>
  <c r="Q476" i="15"/>
  <c r="Q477" i="15"/>
  <c r="Q478" i="15"/>
  <c r="Q479" i="15"/>
  <c r="Q480" i="15"/>
  <c r="Q481" i="15"/>
  <c r="Q482" i="15"/>
  <c r="Q483" i="15"/>
  <c r="Q484" i="15"/>
  <c r="Q485" i="15"/>
  <c r="Q486" i="15"/>
  <c r="Q487" i="15"/>
  <c r="Q488" i="15"/>
  <c r="Q489" i="15"/>
  <c r="Q490" i="15"/>
  <c r="Q491" i="15"/>
  <c r="Q492" i="15"/>
  <c r="Q493" i="15"/>
  <c r="Q494" i="15"/>
  <c r="Q495" i="15"/>
  <c r="Q496" i="15"/>
  <c r="Q497" i="15"/>
  <c r="Q11" i="15"/>
  <c r="Q10" i="15"/>
  <c r="D10" i="15" l="1"/>
  <c r="D11" i="15" l="1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392" i="15"/>
  <c r="D393" i="15"/>
  <c r="D394" i="15"/>
  <c r="D395" i="15"/>
  <c r="D396" i="15"/>
  <c r="D397" i="15"/>
  <c r="D398" i="15"/>
  <c r="D399" i="15"/>
  <c r="D400" i="15"/>
  <c r="D401" i="15"/>
  <c r="D402" i="15"/>
  <c r="D403" i="15"/>
  <c r="D404" i="15"/>
  <c r="D405" i="15"/>
  <c r="D406" i="15"/>
  <c r="D407" i="15"/>
  <c r="D408" i="15"/>
  <c r="D409" i="15"/>
  <c r="D410" i="15"/>
  <c r="D411" i="15"/>
  <c r="D412" i="15"/>
  <c r="D413" i="15"/>
  <c r="D414" i="15"/>
  <c r="D415" i="15"/>
  <c r="D416" i="15"/>
  <c r="D417" i="15"/>
  <c r="D418" i="15"/>
  <c r="D419" i="15"/>
  <c r="D420" i="15"/>
  <c r="D421" i="15"/>
  <c r="D422" i="15"/>
  <c r="D423" i="15"/>
  <c r="D424" i="15"/>
  <c r="D425" i="15"/>
  <c r="D426" i="15"/>
  <c r="D427" i="15"/>
  <c r="D428" i="15"/>
  <c r="D429" i="15"/>
  <c r="D430" i="15"/>
  <c r="D431" i="15"/>
  <c r="D432" i="15"/>
  <c r="D433" i="15"/>
  <c r="D434" i="15"/>
  <c r="D435" i="15"/>
  <c r="D436" i="15"/>
  <c r="D437" i="15"/>
  <c r="D438" i="15"/>
  <c r="D439" i="15"/>
  <c r="D440" i="15"/>
  <c r="D441" i="15"/>
  <c r="D442" i="15"/>
  <c r="D443" i="15"/>
  <c r="D444" i="15"/>
  <c r="D445" i="15"/>
  <c r="D446" i="15"/>
  <c r="D447" i="15"/>
  <c r="D448" i="15"/>
  <c r="D449" i="15"/>
  <c r="D450" i="15"/>
  <c r="D451" i="15"/>
  <c r="D452" i="15"/>
  <c r="D453" i="15"/>
  <c r="D454" i="15"/>
  <c r="D455" i="15"/>
  <c r="D456" i="15"/>
  <c r="D457" i="15"/>
  <c r="D458" i="15"/>
  <c r="D459" i="15"/>
  <c r="D460" i="15"/>
  <c r="D461" i="15"/>
  <c r="D462" i="15"/>
  <c r="D463" i="15"/>
  <c r="D464" i="15"/>
  <c r="D465" i="15"/>
  <c r="D466" i="15"/>
  <c r="D467" i="15"/>
  <c r="D468" i="15"/>
  <c r="D469" i="15"/>
  <c r="D470" i="15"/>
  <c r="D471" i="15"/>
  <c r="D472" i="15"/>
  <c r="D473" i="15"/>
  <c r="D474" i="15"/>
  <c r="D475" i="15"/>
  <c r="D476" i="15"/>
  <c r="D477" i="15"/>
  <c r="D478" i="15"/>
  <c r="D479" i="15"/>
  <c r="D480" i="15"/>
  <c r="D481" i="15"/>
  <c r="D482" i="15"/>
  <c r="D483" i="15"/>
  <c r="D484" i="15"/>
  <c r="D485" i="15"/>
  <c r="D486" i="15"/>
  <c r="D487" i="15"/>
  <c r="D488" i="15"/>
  <c r="D489" i="15"/>
  <c r="D490" i="15"/>
  <c r="D491" i="15"/>
  <c r="D492" i="15"/>
  <c r="D493" i="15"/>
  <c r="D494" i="15"/>
  <c r="D495" i="15"/>
  <c r="D496" i="15"/>
  <c r="D497" i="15"/>
  <c r="P10" i="15" l="1"/>
  <c r="E10" i="15" l="1"/>
  <c r="M10" i="15" l="1"/>
  <c r="O10" i="15"/>
  <c r="K10" i="15"/>
  <c r="I10" i="15"/>
  <c r="E25" i="15"/>
  <c r="O25" i="15" l="1"/>
  <c r="M25" i="15"/>
  <c r="K25" i="15"/>
  <c r="I25" i="15"/>
  <c r="G25" i="15"/>
  <c r="E39" i="15"/>
  <c r="E11" i="15"/>
  <c r="E12" i="15"/>
  <c r="E13" i="15"/>
  <c r="E14" i="15"/>
  <c r="E497" i="15"/>
  <c r="E496" i="15"/>
  <c r="E495" i="15"/>
  <c r="E494" i="15"/>
  <c r="E493" i="15"/>
  <c r="E492" i="15"/>
  <c r="E491" i="15"/>
  <c r="E490" i="15"/>
  <c r="E489" i="15"/>
  <c r="E488" i="15"/>
  <c r="E487" i="15"/>
  <c r="E486" i="15"/>
  <c r="E485" i="15"/>
  <c r="E484" i="15"/>
  <c r="E483" i="15"/>
  <c r="E482" i="15"/>
  <c r="E481" i="15"/>
  <c r="E480" i="15"/>
  <c r="E479" i="15"/>
  <c r="E478" i="15"/>
  <c r="E477" i="15"/>
  <c r="E476" i="15"/>
  <c r="E475" i="15"/>
  <c r="E474" i="15"/>
  <c r="E473" i="15"/>
  <c r="E472" i="15"/>
  <c r="E471" i="15"/>
  <c r="E470" i="15"/>
  <c r="E469" i="15"/>
  <c r="E468" i="15"/>
  <c r="E467" i="15"/>
  <c r="E466" i="15"/>
  <c r="E465" i="15"/>
  <c r="E464" i="15"/>
  <c r="E463" i="15"/>
  <c r="E462" i="15"/>
  <c r="E461" i="15"/>
  <c r="E460" i="15"/>
  <c r="E459" i="15"/>
  <c r="E458" i="15"/>
  <c r="E457" i="15"/>
  <c r="E456" i="15"/>
  <c r="E455" i="15"/>
  <c r="E454" i="15"/>
  <c r="E453" i="15"/>
  <c r="E452" i="15"/>
  <c r="E451" i="15"/>
  <c r="E450" i="15"/>
  <c r="E449" i="15"/>
  <c r="E448" i="15"/>
  <c r="E447" i="15"/>
  <c r="E446" i="15"/>
  <c r="E445" i="15"/>
  <c r="E444" i="15"/>
  <c r="E443" i="15"/>
  <c r="E442" i="15"/>
  <c r="E441" i="15"/>
  <c r="E440" i="15"/>
  <c r="E439" i="15"/>
  <c r="E438" i="15"/>
  <c r="E437" i="15"/>
  <c r="E436" i="15"/>
  <c r="E435" i="15"/>
  <c r="E434" i="15"/>
  <c r="E433" i="15"/>
  <c r="E432" i="15"/>
  <c r="E431" i="15"/>
  <c r="E430" i="15"/>
  <c r="E429" i="15"/>
  <c r="E428" i="15"/>
  <c r="E427" i="15"/>
  <c r="E426" i="15"/>
  <c r="E425" i="15"/>
  <c r="E424" i="15"/>
  <c r="E423" i="15"/>
  <c r="E422" i="15"/>
  <c r="E421" i="15"/>
  <c r="E420" i="15"/>
  <c r="E419" i="15"/>
  <c r="E418" i="15"/>
  <c r="E417" i="15"/>
  <c r="E416" i="15"/>
  <c r="E415" i="15"/>
  <c r="E414" i="15"/>
  <c r="E413" i="15"/>
  <c r="E412" i="15"/>
  <c r="E411" i="15"/>
  <c r="E410" i="15"/>
  <c r="E409" i="15"/>
  <c r="E408" i="15"/>
  <c r="E407" i="15"/>
  <c r="E406" i="15"/>
  <c r="E405" i="15"/>
  <c r="E404" i="15"/>
  <c r="E403" i="15"/>
  <c r="E402" i="15"/>
  <c r="E401" i="15"/>
  <c r="E400" i="15"/>
  <c r="E399" i="15"/>
  <c r="E398" i="15"/>
  <c r="E397" i="15"/>
  <c r="E396" i="15"/>
  <c r="E395" i="15"/>
  <c r="E394" i="15"/>
  <c r="E393" i="15"/>
  <c r="E392" i="15"/>
  <c r="E391" i="15"/>
  <c r="E390" i="15"/>
  <c r="E389" i="15"/>
  <c r="E388" i="15"/>
  <c r="E387" i="15"/>
  <c r="E386" i="15"/>
  <c r="E385" i="15"/>
  <c r="E384" i="15"/>
  <c r="E383" i="15"/>
  <c r="E382" i="15"/>
  <c r="E381" i="15"/>
  <c r="E380" i="15"/>
  <c r="E379" i="15"/>
  <c r="E378" i="15"/>
  <c r="E377" i="15"/>
  <c r="E376" i="15"/>
  <c r="E375" i="15"/>
  <c r="E374" i="15"/>
  <c r="E373" i="15"/>
  <c r="E372" i="15"/>
  <c r="E371" i="15"/>
  <c r="E370" i="15"/>
  <c r="E369" i="15"/>
  <c r="E368" i="15"/>
  <c r="E367" i="15"/>
  <c r="E366" i="15"/>
  <c r="E365" i="15"/>
  <c r="E364" i="15"/>
  <c r="E363" i="15"/>
  <c r="E362" i="15"/>
  <c r="E361" i="15"/>
  <c r="E360" i="15"/>
  <c r="E359" i="15"/>
  <c r="E358" i="15"/>
  <c r="E357" i="15"/>
  <c r="E356" i="15"/>
  <c r="E355" i="15"/>
  <c r="E354" i="15"/>
  <c r="E353" i="15"/>
  <c r="E352" i="15"/>
  <c r="E351" i="15"/>
  <c r="E350" i="15"/>
  <c r="E349" i="15"/>
  <c r="E348" i="15"/>
  <c r="E347" i="15"/>
  <c r="E346" i="15"/>
  <c r="E345" i="15"/>
  <c r="E344" i="15"/>
  <c r="E343" i="15"/>
  <c r="E342" i="15"/>
  <c r="E341" i="15"/>
  <c r="E340" i="15"/>
  <c r="E339" i="15"/>
  <c r="E338" i="15"/>
  <c r="E337" i="15"/>
  <c r="E336" i="15"/>
  <c r="E335" i="15"/>
  <c r="E334" i="15"/>
  <c r="E333" i="15"/>
  <c r="E332" i="15"/>
  <c r="E331" i="15"/>
  <c r="E330" i="15"/>
  <c r="E329" i="15"/>
  <c r="E328" i="15"/>
  <c r="E327" i="15"/>
  <c r="E326" i="15"/>
  <c r="E325" i="15"/>
  <c r="E324" i="15"/>
  <c r="E323" i="15"/>
  <c r="E322" i="15"/>
  <c r="E321" i="15"/>
  <c r="E320" i="15"/>
  <c r="E319" i="15"/>
  <c r="E318" i="15"/>
  <c r="E317" i="15"/>
  <c r="E316" i="15"/>
  <c r="E315" i="15"/>
  <c r="E314" i="15"/>
  <c r="E313" i="15"/>
  <c r="E312" i="15"/>
  <c r="E311" i="15"/>
  <c r="E310" i="15"/>
  <c r="E309" i="15"/>
  <c r="E308" i="15"/>
  <c r="E307" i="15"/>
  <c r="E306" i="15"/>
  <c r="E305" i="15"/>
  <c r="E304" i="15"/>
  <c r="E303" i="15"/>
  <c r="E302" i="15"/>
  <c r="E301" i="15"/>
  <c r="E300" i="15"/>
  <c r="E299" i="15"/>
  <c r="E298" i="15"/>
  <c r="E297" i="15"/>
  <c r="E296" i="15"/>
  <c r="E295" i="15"/>
  <c r="E294" i="15"/>
  <c r="E293" i="15"/>
  <c r="E292" i="15"/>
  <c r="E291" i="15"/>
  <c r="E290" i="15"/>
  <c r="E289" i="15"/>
  <c r="E288" i="15"/>
  <c r="E287" i="15"/>
  <c r="E286" i="15"/>
  <c r="E285" i="15"/>
  <c r="E284" i="15"/>
  <c r="E283" i="15"/>
  <c r="E282" i="15"/>
  <c r="E281" i="15"/>
  <c r="E280" i="15"/>
  <c r="E279" i="15"/>
  <c r="E278" i="15"/>
  <c r="E277" i="15"/>
  <c r="E276" i="15"/>
  <c r="E275" i="15"/>
  <c r="E274" i="15"/>
  <c r="E273" i="15"/>
  <c r="E272" i="15"/>
  <c r="E271" i="15"/>
  <c r="E270" i="15"/>
  <c r="E269" i="15"/>
  <c r="E268" i="15"/>
  <c r="E267" i="15"/>
  <c r="E266" i="15"/>
  <c r="E265" i="15"/>
  <c r="E264" i="15"/>
  <c r="E263" i="15"/>
  <c r="E262" i="15"/>
  <c r="E261" i="15"/>
  <c r="E260" i="15"/>
  <c r="E259" i="15"/>
  <c r="E258" i="15"/>
  <c r="E257" i="15"/>
  <c r="E256" i="15"/>
  <c r="E255" i="15"/>
  <c r="E254" i="15"/>
  <c r="E253" i="15"/>
  <c r="E252" i="15"/>
  <c r="E251" i="15"/>
  <c r="E250" i="15"/>
  <c r="E249" i="15"/>
  <c r="E248" i="15"/>
  <c r="E247" i="15"/>
  <c r="E246" i="15"/>
  <c r="E245" i="15"/>
  <c r="E244" i="15"/>
  <c r="E243" i="15"/>
  <c r="E242" i="15"/>
  <c r="E241" i="15"/>
  <c r="E240" i="15"/>
  <c r="E239" i="15"/>
  <c r="E238" i="15"/>
  <c r="E237" i="15"/>
  <c r="E236" i="15"/>
  <c r="E235" i="15"/>
  <c r="E234" i="15"/>
  <c r="E233" i="15"/>
  <c r="E232" i="15"/>
  <c r="E231" i="15"/>
  <c r="E230" i="15"/>
  <c r="E229" i="15"/>
  <c r="E228" i="15"/>
  <c r="E227" i="15"/>
  <c r="E226" i="15"/>
  <c r="E225" i="15"/>
  <c r="E224" i="15"/>
  <c r="E223" i="15"/>
  <c r="E222" i="15"/>
  <c r="E221" i="15"/>
  <c r="E220" i="15"/>
  <c r="E219" i="15"/>
  <c r="E218" i="15"/>
  <c r="E217" i="15"/>
  <c r="E216" i="15"/>
  <c r="E215" i="15"/>
  <c r="E214" i="15"/>
  <c r="E213" i="15"/>
  <c r="E212" i="15"/>
  <c r="E211" i="15"/>
  <c r="E210" i="15"/>
  <c r="E209" i="15"/>
  <c r="E208" i="15"/>
  <c r="E207" i="15"/>
  <c r="E206" i="15"/>
  <c r="E205" i="15"/>
  <c r="E204" i="15"/>
  <c r="E203" i="15"/>
  <c r="E202" i="15"/>
  <c r="E201" i="15"/>
  <c r="E200" i="15"/>
  <c r="E199" i="15"/>
  <c r="E198" i="15"/>
  <c r="E197" i="15"/>
  <c r="E196" i="15"/>
  <c r="E195" i="15"/>
  <c r="E194" i="15"/>
  <c r="E193" i="15"/>
  <c r="E192" i="15"/>
  <c r="E191" i="15"/>
  <c r="E190" i="15"/>
  <c r="E189" i="15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4" i="15"/>
  <c r="E23" i="15"/>
  <c r="E22" i="15"/>
  <c r="E21" i="15"/>
  <c r="E20" i="15"/>
  <c r="E19" i="15"/>
  <c r="E18" i="15"/>
  <c r="E17" i="15"/>
  <c r="E16" i="15"/>
  <c r="E15" i="15"/>
  <c r="P497" i="15"/>
  <c r="P496" i="15"/>
  <c r="P495" i="15"/>
  <c r="P494" i="15"/>
  <c r="P493" i="15"/>
  <c r="P492" i="15"/>
  <c r="P491" i="15"/>
  <c r="P490" i="15"/>
  <c r="P489" i="15"/>
  <c r="P488" i="15"/>
  <c r="P487" i="15"/>
  <c r="P486" i="15"/>
  <c r="P485" i="15"/>
  <c r="P484" i="15"/>
  <c r="P483" i="15"/>
  <c r="P482" i="15"/>
  <c r="P481" i="15"/>
  <c r="P480" i="15"/>
  <c r="P479" i="15"/>
  <c r="P478" i="15"/>
  <c r="P477" i="15"/>
  <c r="P476" i="15"/>
  <c r="P475" i="15"/>
  <c r="P474" i="15"/>
  <c r="P473" i="15"/>
  <c r="P472" i="15"/>
  <c r="P471" i="15"/>
  <c r="P470" i="15"/>
  <c r="P469" i="15"/>
  <c r="P468" i="15"/>
  <c r="P467" i="15"/>
  <c r="P466" i="15"/>
  <c r="P465" i="15"/>
  <c r="P464" i="15"/>
  <c r="P463" i="15"/>
  <c r="P462" i="15"/>
  <c r="P461" i="15"/>
  <c r="P460" i="15"/>
  <c r="P459" i="15"/>
  <c r="P458" i="15"/>
  <c r="P457" i="15"/>
  <c r="P456" i="15"/>
  <c r="P455" i="15"/>
  <c r="P454" i="15"/>
  <c r="P453" i="15"/>
  <c r="P452" i="15"/>
  <c r="P451" i="15"/>
  <c r="P450" i="15"/>
  <c r="P449" i="15"/>
  <c r="P448" i="15"/>
  <c r="P447" i="15"/>
  <c r="P446" i="15"/>
  <c r="P445" i="15"/>
  <c r="P444" i="15"/>
  <c r="P443" i="15"/>
  <c r="P442" i="15"/>
  <c r="P441" i="15"/>
  <c r="P440" i="15"/>
  <c r="P439" i="15"/>
  <c r="P438" i="15"/>
  <c r="P437" i="15"/>
  <c r="P436" i="15"/>
  <c r="P435" i="15"/>
  <c r="P434" i="15"/>
  <c r="P433" i="15"/>
  <c r="P432" i="15"/>
  <c r="P431" i="15"/>
  <c r="P430" i="15"/>
  <c r="P429" i="15"/>
  <c r="P428" i="15"/>
  <c r="P427" i="15"/>
  <c r="P426" i="15"/>
  <c r="P425" i="15"/>
  <c r="P424" i="15"/>
  <c r="P423" i="15"/>
  <c r="P422" i="15"/>
  <c r="P421" i="15"/>
  <c r="P420" i="15"/>
  <c r="P419" i="15"/>
  <c r="P418" i="15"/>
  <c r="P417" i="15"/>
  <c r="P416" i="15"/>
  <c r="P415" i="15"/>
  <c r="P414" i="15"/>
  <c r="P413" i="15"/>
  <c r="P412" i="15"/>
  <c r="P411" i="15"/>
  <c r="P410" i="15"/>
  <c r="P409" i="15"/>
  <c r="P408" i="15"/>
  <c r="P407" i="15"/>
  <c r="P406" i="15"/>
  <c r="P405" i="15"/>
  <c r="P404" i="15"/>
  <c r="P403" i="15"/>
  <c r="P402" i="15"/>
  <c r="P401" i="15"/>
  <c r="P400" i="15"/>
  <c r="P399" i="15"/>
  <c r="P398" i="15"/>
  <c r="P397" i="15"/>
  <c r="P396" i="15"/>
  <c r="P395" i="15"/>
  <c r="P394" i="15"/>
  <c r="P393" i="15"/>
  <c r="P392" i="15"/>
  <c r="P391" i="15"/>
  <c r="P390" i="15"/>
  <c r="P389" i="15"/>
  <c r="P388" i="15"/>
  <c r="P387" i="15"/>
  <c r="P386" i="15"/>
  <c r="P385" i="15"/>
  <c r="P384" i="15"/>
  <c r="P383" i="15"/>
  <c r="P382" i="15"/>
  <c r="P381" i="15"/>
  <c r="P380" i="15"/>
  <c r="P379" i="15"/>
  <c r="P378" i="15"/>
  <c r="P377" i="15"/>
  <c r="P376" i="15"/>
  <c r="P375" i="15"/>
  <c r="P374" i="15"/>
  <c r="P373" i="15"/>
  <c r="P372" i="15"/>
  <c r="P371" i="15"/>
  <c r="P370" i="15"/>
  <c r="P369" i="15"/>
  <c r="P368" i="15"/>
  <c r="P367" i="15"/>
  <c r="P366" i="15"/>
  <c r="P365" i="15"/>
  <c r="P364" i="15"/>
  <c r="P363" i="15"/>
  <c r="P362" i="15"/>
  <c r="P361" i="15"/>
  <c r="P360" i="15"/>
  <c r="P359" i="15"/>
  <c r="P358" i="15"/>
  <c r="P357" i="15"/>
  <c r="P356" i="15"/>
  <c r="P355" i="15"/>
  <c r="P354" i="15"/>
  <c r="P353" i="15"/>
  <c r="P352" i="15"/>
  <c r="P351" i="15"/>
  <c r="P350" i="15"/>
  <c r="P349" i="15"/>
  <c r="P348" i="15"/>
  <c r="P347" i="15"/>
  <c r="P346" i="15"/>
  <c r="P345" i="15"/>
  <c r="P344" i="15"/>
  <c r="P343" i="15"/>
  <c r="P342" i="15"/>
  <c r="P341" i="15"/>
  <c r="P340" i="15"/>
  <c r="P339" i="15"/>
  <c r="P338" i="15"/>
  <c r="P337" i="15"/>
  <c r="P336" i="15"/>
  <c r="P335" i="15"/>
  <c r="P334" i="15"/>
  <c r="P333" i="15"/>
  <c r="P332" i="15"/>
  <c r="P331" i="15"/>
  <c r="P330" i="15"/>
  <c r="P329" i="15"/>
  <c r="P328" i="15"/>
  <c r="P327" i="15"/>
  <c r="P326" i="15"/>
  <c r="P325" i="15"/>
  <c r="P324" i="15"/>
  <c r="P323" i="15"/>
  <c r="P322" i="15"/>
  <c r="P321" i="15"/>
  <c r="P320" i="15"/>
  <c r="P319" i="15"/>
  <c r="P318" i="15"/>
  <c r="P317" i="15"/>
  <c r="P316" i="15"/>
  <c r="P315" i="15"/>
  <c r="P314" i="15"/>
  <c r="P313" i="15"/>
  <c r="P312" i="15"/>
  <c r="P311" i="15"/>
  <c r="P310" i="15"/>
  <c r="P309" i="15"/>
  <c r="P308" i="15"/>
  <c r="P307" i="15"/>
  <c r="P306" i="15"/>
  <c r="P305" i="15"/>
  <c r="P304" i="15"/>
  <c r="P303" i="15"/>
  <c r="P302" i="15"/>
  <c r="P301" i="15"/>
  <c r="P300" i="15"/>
  <c r="P299" i="15"/>
  <c r="P298" i="15"/>
  <c r="P297" i="15"/>
  <c r="P296" i="15"/>
  <c r="P295" i="15"/>
  <c r="P294" i="15"/>
  <c r="P293" i="15"/>
  <c r="P292" i="15"/>
  <c r="P291" i="15"/>
  <c r="P290" i="15"/>
  <c r="P289" i="15"/>
  <c r="P288" i="15"/>
  <c r="P287" i="15"/>
  <c r="P286" i="15"/>
  <c r="P285" i="15"/>
  <c r="P284" i="15"/>
  <c r="P283" i="15"/>
  <c r="P282" i="15"/>
  <c r="P281" i="15"/>
  <c r="P280" i="15"/>
  <c r="P279" i="15"/>
  <c r="P278" i="15"/>
  <c r="P277" i="15"/>
  <c r="P276" i="15"/>
  <c r="P275" i="15"/>
  <c r="P274" i="15"/>
  <c r="P273" i="15"/>
  <c r="P272" i="15"/>
  <c r="P271" i="15"/>
  <c r="P270" i="15"/>
  <c r="P269" i="15"/>
  <c r="P268" i="15"/>
  <c r="P267" i="15"/>
  <c r="P266" i="15"/>
  <c r="P265" i="15"/>
  <c r="P264" i="15"/>
  <c r="P263" i="15"/>
  <c r="P262" i="15"/>
  <c r="P261" i="15"/>
  <c r="P260" i="15"/>
  <c r="P259" i="15"/>
  <c r="P258" i="15"/>
  <c r="P257" i="15"/>
  <c r="P256" i="15"/>
  <c r="P255" i="15"/>
  <c r="P254" i="15"/>
  <c r="P253" i="15"/>
  <c r="P252" i="15"/>
  <c r="P251" i="15"/>
  <c r="P250" i="15"/>
  <c r="P249" i="15"/>
  <c r="P248" i="15"/>
  <c r="P247" i="15"/>
  <c r="P246" i="15"/>
  <c r="P245" i="15"/>
  <c r="P244" i="15"/>
  <c r="P243" i="15"/>
  <c r="P242" i="15"/>
  <c r="P241" i="15"/>
  <c r="P240" i="15"/>
  <c r="P239" i="15"/>
  <c r="P238" i="15"/>
  <c r="P237" i="15"/>
  <c r="P236" i="15"/>
  <c r="P235" i="15"/>
  <c r="P234" i="15"/>
  <c r="P233" i="15"/>
  <c r="P232" i="15"/>
  <c r="P231" i="15"/>
  <c r="P230" i="15"/>
  <c r="P229" i="15"/>
  <c r="P228" i="15"/>
  <c r="P227" i="15"/>
  <c r="P226" i="15"/>
  <c r="P225" i="15"/>
  <c r="P224" i="15"/>
  <c r="P223" i="15"/>
  <c r="P222" i="15"/>
  <c r="P221" i="15"/>
  <c r="P220" i="15"/>
  <c r="P219" i="15"/>
  <c r="P218" i="15"/>
  <c r="P217" i="15"/>
  <c r="P216" i="15"/>
  <c r="P215" i="15"/>
  <c r="P214" i="15"/>
  <c r="P213" i="15"/>
  <c r="P212" i="15"/>
  <c r="P211" i="15"/>
  <c r="P210" i="15"/>
  <c r="P209" i="15"/>
  <c r="P208" i="15"/>
  <c r="P207" i="15"/>
  <c r="P206" i="15"/>
  <c r="P205" i="15"/>
  <c r="P204" i="15"/>
  <c r="P203" i="15"/>
  <c r="P202" i="15"/>
  <c r="P201" i="15"/>
  <c r="P200" i="15"/>
  <c r="P199" i="15"/>
  <c r="P198" i="15"/>
  <c r="P197" i="15"/>
  <c r="P196" i="15"/>
  <c r="P195" i="15"/>
  <c r="P194" i="15"/>
  <c r="P193" i="15"/>
  <c r="P192" i="15"/>
  <c r="P191" i="15"/>
  <c r="P190" i="15"/>
  <c r="P189" i="15"/>
  <c r="P188" i="15"/>
  <c r="P187" i="15"/>
  <c r="P186" i="15"/>
  <c r="P185" i="15"/>
  <c r="P184" i="15"/>
  <c r="P183" i="15"/>
  <c r="P182" i="15"/>
  <c r="P181" i="15"/>
  <c r="P180" i="15"/>
  <c r="P179" i="15"/>
  <c r="P178" i="15"/>
  <c r="P177" i="15"/>
  <c r="P176" i="15"/>
  <c r="P175" i="15"/>
  <c r="P174" i="15"/>
  <c r="P173" i="15"/>
  <c r="P172" i="15"/>
  <c r="P171" i="15"/>
  <c r="P170" i="15"/>
  <c r="P169" i="15"/>
  <c r="P168" i="15"/>
  <c r="P167" i="15"/>
  <c r="P166" i="15"/>
  <c r="P165" i="15"/>
  <c r="P164" i="15"/>
  <c r="P163" i="15"/>
  <c r="P162" i="15"/>
  <c r="P161" i="15"/>
  <c r="P160" i="15"/>
  <c r="P159" i="15"/>
  <c r="P158" i="15"/>
  <c r="P157" i="15"/>
  <c r="P156" i="15"/>
  <c r="P155" i="15"/>
  <c r="P154" i="15"/>
  <c r="P153" i="15"/>
  <c r="P152" i="15"/>
  <c r="P151" i="15"/>
  <c r="P150" i="15"/>
  <c r="P149" i="15"/>
  <c r="P148" i="15"/>
  <c r="P147" i="15"/>
  <c r="P146" i="15"/>
  <c r="P145" i="15"/>
  <c r="P144" i="15"/>
  <c r="P143" i="15"/>
  <c r="P142" i="15"/>
  <c r="P141" i="15"/>
  <c r="P140" i="15"/>
  <c r="P139" i="15"/>
  <c r="P138" i="15"/>
  <c r="P137" i="15"/>
  <c r="P136" i="15"/>
  <c r="P135" i="15"/>
  <c r="P134" i="15"/>
  <c r="P133" i="15"/>
  <c r="P132" i="15"/>
  <c r="P131" i="15"/>
  <c r="P130" i="15"/>
  <c r="P129" i="15"/>
  <c r="P128" i="15"/>
  <c r="P127" i="15"/>
  <c r="P126" i="15"/>
  <c r="P125" i="15"/>
  <c r="P124" i="15"/>
  <c r="P123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9" i="15"/>
  <c r="P108" i="15"/>
  <c r="P107" i="15"/>
  <c r="P106" i="15"/>
  <c r="P105" i="15"/>
  <c r="P104" i="15"/>
  <c r="P103" i="15"/>
  <c r="P102" i="15"/>
  <c r="P101" i="15"/>
  <c r="P100" i="15"/>
  <c r="P99" i="15"/>
  <c r="P98" i="15"/>
  <c r="P97" i="15"/>
  <c r="P96" i="15"/>
  <c r="P95" i="15"/>
  <c r="P94" i="15"/>
  <c r="P93" i="15"/>
  <c r="P92" i="15"/>
  <c r="P91" i="15"/>
  <c r="P90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O45" i="15" l="1"/>
  <c r="M45" i="15"/>
  <c r="K45" i="15"/>
  <c r="I45" i="15"/>
  <c r="G45" i="15"/>
  <c r="O85" i="15"/>
  <c r="M85" i="15"/>
  <c r="K85" i="15"/>
  <c r="I85" i="15"/>
  <c r="G85" i="15"/>
  <c r="O117" i="15"/>
  <c r="M117" i="15"/>
  <c r="K117" i="15"/>
  <c r="I117" i="15"/>
  <c r="G117" i="15"/>
  <c r="O141" i="15"/>
  <c r="K141" i="15"/>
  <c r="I141" i="15"/>
  <c r="G141" i="15"/>
  <c r="M141" i="15"/>
  <c r="O189" i="15"/>
  <c r="M189" i="15"/>
  <c r="I189" i="15"/>
  <c r="G189" i="15"/>
  <c r="K189" i="15"/>
  <c r="O245" i="15"/>
  <c r="M245" i="15"/>
  <c r="K245" i="15"/>
  <c r="I245" i="15"/>
  <c r="G245" i="15"/>
  <c r="O413" i="15"/>
  <c r="M413" i="15"/>
  <c r="K413" i="15"/>
  <c r="I413" i="15"/>
  <c r="G413" i="15"/>
  <c r="O51" i="15"/>
  <c r="M51" i="15"/>
  <c r="K51" i="15"/>
  <c r="I51" i="15"/>
  <c r="G51" i="15"/>
  <c r="O18" i="15"/>
  <c r="M18" i="15"/>
  <c r="K18" i="15"/>
  <c r="I18" i="15"/>
  <c r="G18" i="15"/>
  <c r="O27" i="15"/>
  <c r="M27" i="15"/>
  <c r="K27" i="15"/>
  <c r="I27" i="15"/>
  <c r="G27" i="15"/>
  <c r="O35" i="15"/>
  <c r="M35" i="15"/>
  <c r="K35" i="15"/>
  <c r="I35" i="15"/>
  <c r="G35" i="15"/>
  <c r="O44" i="15"/>
  <c r="M44" i="15"/>
  <c r="K44" i="15"/>
  <c r="I44" i="15"/>
  <c r="G44" i="15"/>
  <c r="O52" i="15"/>
  <c r="M52" i="15"/>
  <c r="K52" i="15"/>
  <c r="I52" i="15"/>
  <c r="G52" i="15"/>
  <c r="M60" i="15"/>
  <c r="O60" i="15"/>
  <c r="I60" i="15"/>
  <c r="K60" i="15"/>
  <c r="G60" i="15"/>
  <c r="M68" i="15"/>
  <c r="O68" i="15"/>
  <c r="I68" i="15"/>
  <c r="G68" i="15"/>
  <c r="K68" i="15"/>
  <c r="O76" i="15"/>
  <c r="M76" i="15"/>
  <c r="I76" i="15"/>
  <c r="G76" i="15"/>
  <c r="K76" i="15"/>
  <c r="O84" i="15"/>
  <c r="I84" i="15"/>
  <c r="M84" i="15"/>
  <c r="K84" i="15"/>
  <c r="G84" i="15"/>
  <c r="M92" i="15"/>
  <c r="O92" i="15"/>
  <c r="K92" i="15"/>
  <c r="I92" i="15"/>
  <c r="G92" i="15"/>
  <c r="O100" i="15"/>
  <c r="M100" i="15"/>
  <c r="K100" i="15"/>
  <c r="I100" i="15"/>
  <c r="G100" i="15"/>
  <c r="M108" i="15"/>
  <c r="O108" i="15"/>
  <c r="K108" i="15"/>
  <c r="I108" i="15"/>
  <c r="G108" i="15"/>
  <c r="O116" i="15"/>
  <c r="M116" i="15"/>
  <c r="K116" i="15"/>
  <c r="I116" i="15"/>
  <c r="G116" i="15"/>
  <c r="O124" i="15"/>
  <c r="M124" i="15"/>
  <c r="I124" i="15"/>
  <c r="K124" i="15"/>
  <c r="G124" i="15"/>
  <c r="O132" i="15"/>
  <c r="M132" i="15"/>
  <c r="I132" i="15"/>
  <c r="G132" i="15"/>
  <c r="K132" i="15"/>
  <c r="O140" i="15"/>
  <c r="M140" i="15"/>
  <c r="I140" i="15"/>
  <c r="K140" i="15"/>
  <c r="G140" i="15"/>
  <c r="M148" i="15"/>
  <c r="O148" i="15"/>
  <c r="I148" i="15"/>
  <c r="K148" i="15"/>
  <c r="G148" i="15"/>
  <c r="M156" i="15"/>
  <c r="O156" i="15"/>
  <c r="K156" i="15"/>
  <c r="I156" i="15"/>
  <c r="G156" i="15"/>
  <c r="O164" i="15"/>
  <c r="M164" i="15"/>
  <c r="K164" i="15"/>
  <c r="I164" i="15"/>
  <c r="G164" i="15"/>
  <c r="M172" i="15"/>
  <c r="O172" i="15"/>
  <c r="I172" i="15"/>
  <c r="G172" i="15"/>
  <c r="K172" i="15"/>
  <c r="O180" i="15"/>
  <c r="M180" i="15"/>
  <c r="K180" i="15"/>
  <c r="I180" i="15"/>
  <c r="G180" i="15"/>
  <c r="O188" i="15"/>
  <c r="M188" i="15"/>
  <c r="I188" i="15"/>
  <c r="K188" i="15"/>
  <c r="G188" i="15"/>
  <c r="O196" i="15"/>
  <c r="M196" i="15"/>
  <c r="I196" i="15"/>
  <c r="K196" i="15"/>
  <c r="G196" i="15"/>
  <c r="O204" i="15"/>
  <c r="M204" i="15"/>
  <c r="K204" i="15"/>
  <c r="I204" i="15"/>
  <c r="G204" i="15"/>
  <c r="M212" i="15"/>
  <c r="O212" i="15"/>
  <c r="I212" i="15"/>
  <c r="G212" i="15"/>
  <c r="K212" i="15"/>
  <c r="O220" i="15"/>
  <c r="M220" i="15"/>
  <c r="K220" i="15"/>
  <c r="I220" i="15"/>
  <c r="G220" i="15"/>
  <c r="O228" i="15"/>
  <c r="M228" i="15"/>
  <c r="I228" i="15"/>
  <c r="K228" i="15"/>
  <c r="G228" i="15"/>
  <c r="O236" i="15"/>
  <c r="M236" i="15"/>
  <c r="K236" i="15"/>
  <c r="I236" i="15"/>
  <c r="G236" i="15"/>
  <c r="O244" i="15"/>
  <c r="M244" i="15"/>
  <c r="I244" i="15"/>
  <c r="K244" i="15"/>
  <c r="G244" i="15"/>
  <c r="O252" i="15"/>
  <c r="M252" i="15"/>
  <c r="I252" i="15"/>
  <c r="G252" i="15"/>
  <c r="K252" i="15"/>
  <c r="O260" i="15"/>
  <c r="M260" i="15"/>
  <c r="K260" i="15"/>
  <c r="I260" i="15"/>
  <c r="G260" i="15"/>
  <c r="O268" i="15"/>
  <c r="M268" i="15"/>
  <c r="K268" i="15"/>
  <c r="I268" i="15"/>
  <c r="G268" i="15"/>
  <c r="M276" i="15"/>
  <c r="I276" i="15"/>
  <c r="K276" i="15"/>
  <c r="O276" i="15"/>
  <c r="G276" i="15"/>
  <c r="O284" i="15"/>
  <c r="M284" i="15"/>
  <c r="I284" i="15"/>
  <c r="K284" i="15"/>
  <c r="G284" i="15"/>
  <c r="O292" i="15"/>
  <c r="M292" i="15"/>
  <c r="K292" i="15"/>
  <c r="I292" i="15"/>
  <c r="G292" i="15"/>
  <c r="O300" i="15"/>
  <c r="M300" i="15"/>
  <c r="K300" i="15"/>
  <c r="G300" i="15"/>
  <c r="I300" i="15"/>
  <c r="O308" i="15"/>
  <c r="M308" i="15"/>
  <c r="K308" i="15"/>
  <c r="G308" i="15"/>
  <c r="I308" i="15"/>
  <c r="O316" i="15"/>
  <c r="M316" i="15"/>
  <c r="G316" i="15"/>
  <c r="I316" i="15"/>
  <c r="K316" i="15"/>
  <c r="O324" i="15"/>
  <c r="M324" i="15"/>
  <c r="K324" i="15"/>
  <c r="G324" i="15"/>
  <c r="I324" i="15"/>
  <c r="O332" i="15"/>
  <c r="M332" i="15"/>
  <c r="K332" i="15"/>
  <c r="G332" i="15"/>
  <c r="I332" i="15"/>
  <c r="O340" i="15"/>
  <c r="M340" i="15"/>
  <c r="K340" i="15"/>
  <c r="G340" i="15"/>
  <c r="I340" i="15"/>
  <c r="O348" i="15"/>
  <c r="M348" i="15"/>
  <c r="K348" i="15"/>
  <c r="G348" i="15"/>
  <c r="I348" i="15"/>
  <c r="O356" i="15"/>
  <c r="K356" i="15"/>
  <c r="M356" i="15"/>
  <c r="G356" i="15"/>
  <c r="I356" i="15"/>
  <c r="O364" i="15"/>
  <c r="M364" i="15"/>
  <c r="K364" i="15"/>
  <c r="G364" i="15"/>
  <c r="I364" i="15"/>
  <c r="O372" i="15"/>
  <c r="M372" i="15"/>
  <c r="K372" i="15"/>
  <c r="G372" i="15"/>
  <c r="I372" i="15"/>
  <c r="O380" i="15"/>
  <c r="M380" i="15"/>
  <c r="K380" i="15"/>
  <c r="G380" i="15"/>
  <c r="I380" i="15"/>
  <c r="O388" i="15"/>
  <c r="M388" i="15"/>
  <c r="K388" i="15"/>
  <c r="I388" i="15"/>
  <c r="G388" i="15"/>
  <c r="O396" i="15"/>
  <c r="M396" i="15"/>
  <c r="K396" i="15"/>
  <c r="G396" i="15"/>
  <c r="I396" i="15"/>
  <c r="O404" i="15"/>
  <c r="M404" i="15"/>
  <c r="K404" i="15"/>
  <c r="G404" i="15"/>
  <c r="I404" i="15"/>
  <c r="O412" i="15"/>
  <c r="M412" i="15"/>
  <c r="K412" i="15"/>
  <c r="I412" i="15"/>
  <c r="G412" i="15"/>
  <c r="O420" i="15"/>
  <c r="K420" i="15"/>
  <c r="M420" i="15"/>
  <c r="G420" i="15"/>
  <c r="I420" i="15"/>
  <c r="O428" i="15"/>
  <c r="M428" i="15"/>
  <c r="K428" i="15"/>
  <c r="G428" i="15"/>
  <c r="I428" i="15"/>
  <c r="O436" i="15"/>
  <c r="M436" i="15"/>
  <c r="K436" i="15"/>
  <c r="G436" i="15"/>
  <c r="I436" i="15"/>
  <c r="O444" i="15"/>
  <c r="M444" i="15"/>
  <c r="K444" i="15"/>
  <c r="G444" i="15"/>
  <c r="I444" i="15"/>
  <c r="O452" i="15"/>
  <c r="M452" i="15"/>
  <c r="K452" i="15"/>
  <c r="I452" i="15"/>
  <c r="G452" i="15"/>
  <c r="O460" i="15"/>
  <c r="M460" i="15"/>
  <c r="K460" i="15"/>
  <c r="G460" i="15"/>
  <c r="I460" i="15"/>
  <c r="O468" i="15"/>
  <c r="M468" i="15"/>
  <c r="K468" i="15"/>
  <c r="G468" i="15"/>
  <c r="I468" i="15"/>
  <c r="O476" i="15"/>
  <c r="M476" i="15"/>
  <c r="K476" i="15"/>
  <c r="I476" i="15"/>
  <c r="G476" i="15"/>
  <c r="O484" i="15"/>
  <c r="M484" i="15"/>
  <c r="K484" i="15"/>
  <c r="G484" i="15"/>
  <c r="I484" i="15"/>
  <c r="O492" i="15"/>
  <c r="M492" i="15"/>
  <c r="K492" i="15"/>
  <c r="G492" i="15"/>
  <c r="I492" i="15"/>
  <c r="M28" i="15"/>
  <c r="O28" i="15"/>
  <c r="K28" i="15"/>
  <c r="I28" i="15"/>
  <c r="G28" i="15"/>
  <c r="O77" i="15"/>
  <c r="M77" i="15"/>
  <c r="K77" i="15"/>
  <c r="I77" i="15"/>
  <c r="G77" i="15"/>
  <c r="O101" i="15"/>
  <c r="M101" i="15"/>
  <c r="K101" i="15"/>
  <c r="I101" i="15"/>
  <c r="G101" i="15"/>
  <c r="O133" i="15"/>
  <c r="M133" i="15"/>
  <c r="K133" i="15"/>
  <c r="I133" i="15"/>
  <c r="G133" i="15"/>
  <c r="O181" i="15"/>
  <c r="M181" i="15"/>
  <c r="K181" i="15"/>
  <c r="I181" i="15"/>
  <c r="G181" i="15"/>
  <c r="O213" i="15"/>
  <c r="M213" i="15"/>
  <c r="I213" i="15"/>
  <c r="G213" i="15"/>
  <c r="K213" i="15"/>
  <c r="O237" i="15"/>
  <c r="M237" i="15"/>
  <c r="K237" i="15"/>
  <c r="I237" i="15"/>
  <c r="G237" i="15"/>
  <c r="O277" i="15"/>
  <c r="M277" i="15"/>
  <c r="K277" i="15"/>
  <c r="I277" i="15"/>
  <c r="G277" i="15"/>
  <c r="O293" i="15"/>
  <c r="M293" i="15"/>
  <c r="K293" i="15"/>
  <c r="I293" i="15"/>
  <c r="G293" i="15"/>
  <c r="O317" i="15"/>
  <c r="M317" i="15"/>
  <c r="I317" i="15"/>
  <c r="K317" i="15"/>
  <c r="G317" i="15"/>
  <c r="O341" i="15"/>
  <c r="M341" i="15"/>
  <c r="K341" i="15"/>
  <c r="I341" i="15"/>
  <c r="G341" i="15"/>
  <c r="O357" i="15"/>
  <c r="M357" i="15"/>
  <c r="K357" i="15"/>
  <c r="I357" i="15"/>
  <c r="G357" i="15"/>
  <c r="O365" i="15"/>
  <c r="K365" i="15"/>
  <c r="I365" i="15"/>
  <c r="M365" i="15"/>
  <c r="G365" i="15"/>
  <c r="O381" i="15"/>
  <c r="M381" i="15"/>
  <c r="K381" i="15"/>
  <c r="I381" i="15"/>
  <c r="G381" i="15"/>
  <c r="M389" i="15"/>
  <c r="O389" i="15"/>
  <c r="K389" i="15"/>
  <c r="I389" i="15"/>
  <c r="G389" i="15"/>
  <c r="O397" i="15"/>
  <c r="M397" i="15"/>
  <c r="K397" i="15"/>
  <c r="I397" i="15"/>
  <c r="G397" i="15"/>
  <c r="O405" i="15"/>
  <c r="M405" i="15"/>
  <c r="K405" i="15"/>
  <c r="I405" i="15"/>
  <c r="G405" i="15"/>
  <c r="O429" i="15"/>
  <c r="K429" i="15"/>
  <c r="I429" i="15"/>
  <c r="M429" i="15"/>
  <c r="G429" i="15"/>
  <c r="O437" i="15"/>
  <c r="M437" i="15"/>
  <c r="K437" i="15"/>
  <c r="I437" i="15"/>
  <c r="G437" i="15"/>
  <c r="O445" i="15"/>
  <c r="M445" i="15"/>
  <c r="K445" i="15"/>
  <c r="I445" i="15"/>
  <c r="G445" i="15"/>
  <c r="O453" i="15"/>
  <c r="M453" i="15"/>
  <c r="K453" i="15"/>
  <c r="I453" i="15"/>
  <c r="G453" i="15"/>
  <c r="O461" i="15"/>
  <c r="M461" i="15"/>
  <c r="K461" i="15"/>
  <c r="I461" i="15"/>
  <c r="G461" i="15"/>
  <c r="O469" i="15"/>
  <c r="M469" i="15"/>
  <c r="K469" i="15"/>
  <c r="I469" i="15"/>
  <c r="G469" i="15"/>
  <c r="O20" i="15"/>
  <c r="M20" i="15"/>
  <c r="I20" i="15"/>
  <c r="K20" i="15"/>
  <c r="G20" i="15"/>
  <c r="O29" i="15"/>
  <c r="M29" i="15"/>
  <c r="K29" i="15"/>
  <c r="I29" i="15"/>
  <c r="G29" i="15"/>
  <c r="O37" i="15"/>
  <c r="M37" i="15"/>
  <c r="K37" i="15"/>
  <c r="I37" i="15"/>
  <c r="G37" i="15"/>
  <c r="O46" i="15"/>
  <c r="K46" i="15"/>
  <c r="M46" i="15"/>
  <c r="I46" i="15"/>
  <c r="G46" i="15"/>
  <c r="M54" i="15"/>
  <c r="K54" i="15"/>
  <c r="O54" i="15"/>
  <c r="G54" i="15"/>
  <c r="I54" i="15"/>
  <c r="O62" i="15"/>
  <c r="M62" i="15"/>
  <c r="K62" i="15"/>
  <c r="G62" i="15"/>
  <c r="I62" i="15"/>
  <c r="M70" i="15"/>
  <c r="K70" i="15"/>
  <c r="O70" i="15"/>
  <c r="I70" i="15"/>
  <c r="G70" i="15"/>
  <c r="O78" i="15"/>
  <c r="K78" i="15"/>
  <c r="M78" i="15"/>
  <c r="I78" i="15"/>
  <c r="G78" i="15"/>
  <c r="O86" i="15"/>
  <c r="M86" i="15"/>
  <c r="K86" i="15"/>
  <c r="G86" i="15"/>
  <c r="I86" i="15"/>
  <c r="O94" i="15"/>
  <c r="K94" i="15"/>
  <c r="M94" i="15"/>
  <c r="G94" i="15"/>
  <c r="I94" i="15"/>
  <c r="M102" i="15"/>
  <c r="O102" i="15"/>
  <c r="K102" i="15"/>
  <c r="I102" i="15"/>
  <c r="G102" i="15"/>
  <c r="K110" i="15"/>
  <c r="O110" i="15"/>
  <c r="M110" i="15"/>
  <c r="I110" i="15"/>
  <c r="G110" i="15"/>
  <c r="O118" i="15"/>
  <c r="M118" i="15"/>
  <c r="K118" i="15"/>
  <c r="G118" i="15"/>
  <c r="I118" i="15"/>
  <c r="O126" i="15"/>
  <c r="K126" i="15"/>
  <c r="M126" i="15"/>
  <c r="G126" i="15"/>
  <c r="I126" i="15"/>
  <c r="M134" i="15"/>
  <c r="K134" i="15"/>
  <c r="O134" i="15"/>
  <c r="I134" i="15"/>
  <c r="G134" i="15"/>
  <c r="O142" i="15"/>
  <c r="K142" i="15"/>
  <c r="M142" i="15"/>
  <c r="I142" i="15"/>
  <c r="G142" i="15"/>
  <c r="O150" i="15"/>
  <c r="M150" i="15"/>
  <c r="K150" i="15"/>
  <c r="G150" i="15"/>
  <c r="I150" i="15"/>
  <c r="O158" i="15"/>
  <c r="K158" i="15"/>
  <c r="M158" i="15"/>
  <c r="G158" i="15"/>
  <c r="I158" i="15"/>
  <c r="M166" i="15"/>
  <c r="O166" i="15"/>
  <c r="K166" i="15"/>
  <c r="I166" i="15"/>
  <c r="G166" i="15"/>
  <c r="M174" i="15"/>
  <c r="K174" i="15"/>
  <c r="O174" i="15"/>
  <c r="I174" i="15"/>
  <c r="G174" i="15"/>
  <c r="O182" i="15"/>
  <c r="M182" i="15"/>
  <c r="K182" i="15"/>
  <c r="G182" i="15"/>
  <c r="I182" i="15"/>
  <c r="O190" i="15"/>
  <c r="K190" i="15"/>
  <c r="M190" i="15"/>
  <c r="G190" i="15"/>
  <c r="I190" i="15"/>
  <c r="M198" i="15"/>
  <c r="K198" i="15"/>
  <c r="O198" i="15"/>
  <c r="I198" i="15"/>
  <c r="G198" i="15"/>
  <c r="O206" i="15"/>
  <c r="K206" i="15"/>
  <c r="M206" i="15"/>
  <c r="I206" i="15"/>
  <c r="G206" i="15"/>
  <c r="O214" i="15"/>
  <c r="K214" i="15"/>
  <c r="M214" i="15"/>
  <c r="G214" i="15"/>
  <c r="I214" i="15"/>
  <c r="O222" i="15"/>
  <c r="M222" i="15"/>
  <c r="K222" i="15"/>
  <c r="G222" i="15"/>
  <c r="I222" i="15"/>
  <c r="O230" i="15"/>
  <c r="K230" i="15"/>
  <c r="M230" i="15"/>
  <c r="I230" i="15"/>
  <c r="G230" i="15"/>
  <c r="O238" i="15"/>
  <c r="M238" i="15"/>
  <c r="K238" i="15"/>
  <c r="I238" i="15"/>
  <c r="G238" i="15"/>
  <c r="O246" i="15"/>
  <c r="K246" i="15"/>
  <c r="M246" i="15"/>
  <c r="G246" i="15"/>
  <c r="I246" i="15"/>
  <c r="O254" i="15"/>
  <c r="K254" i="15"/>
  <c r="M254" i="15"/>
  <c r="G254" i="15"/>
  <c r="I254" i="15"/>
  <c r="K262" i="15"/>
  <c r="M262" i="15"/>
  <c r="O262" i="15"/>
  <c r="I262" i="15"/>
  <c r="G262" i="15"/>
  <c r="O270" i="15"/>
  <c r="K270" i="15"/>
  <c r="M270" i="15"/>
  <c r="I270" i="15"/>
  <c r="G270" i="15"/>
  <c r="O278" i="15"/>
  <c r="K278" i="15"/>
  <c r="M278" i="15"/>
  <c r="G278" i="15"/>
  <c r="I278" i="15"/>
  <c r="O286" i="15"/>
  <c r="K286" i="15"/>
  <c r="M286" i="15"/>
  <c r="G286" i="15"/>
  <c r="I286" i="15"/>
  <c r="O294" i="15"/>
  <c r="K294" i="15"/>
  <c r="M294" i="15"/>
  <c r="I294" i="15"/>
  <c r="G294" i="15"/>
  <c r="K302" i="15"/>
  <c r="O302" i="15"/>
  <c r="M302" i="15"/>
  <c r="G302" i="15"/>
  <c r="I302" i="15"/>
  <c r="O310" i="15"/>
  <c r="K310" i="15"/>
  <c r="M310" i="15"/>
  <c r="I310" i="15"/>
  <c r="G310" i="15"/>
  <c r="O318" i="15"/>
  <c r="K318" i="15"/>
  <c r="M318" i="15"/>
  <c r="I318" i="15"/>
  <c r="G318" i="15"/>
  <c r="K326" i="15"/>
  <c r="M326" i="15"/>
  <c r="O326" i="15"/>
  <c r="G326" i="15"/>
  <c r="I326" i="15"/>
  <c r="O334" i="15"/>
  <c r="M334" i="15"/>
  <c r="K334" i="15"/>
  <c r="I334" i="15"/>
  <c r="G334" i="15"/>
  <c r="O342" i="15"/>
  <c r="M342" i="15"/>
  <c r="K342" i="15"/>
  <c r="G342" i="15"/>
  <c r="I342" i="15"/>
  <c r="O350" i="15"/>
  <c r="M350" i="15"/>
  <c r="K350" i="15"/>
  <c r="I350" i="15"/>
  <c r="G350" i="15"/>
  <c r="O358" i="15"/>
  <c r="M358" i="15"/>
  <c r="K358" i="15"/>
  <c r="G358" i="15"/>
  <c r="I358" i="15"/>
  <c r="O366" i="15"/>
  <c r="M366" i="15"/>
  <c r="K366" i="15"/>
  <c r="I366" i="15"/>
  <c r="G366" i="15"/>
  <c r="O374" i="15"/>
  <c r="M374" i="15"/>
  <c r="K374" i="15"/>
  <c r="I374" i="15"/>
  <c r="G374" i="15"/>
  <c r="O382" i="15"/>
  <c r="M382" i="15"/>
  <c r="K382" i="15"/>
  <c r="G382" i="15"/>
  <c r="I382" i="15"/>
  <c r="O390" i="15"/>
  <c r="M390" i="15"/>
  <c r="K390" i="15"/>
  <c r="I390" i="15"/>
  <c r="G390" i="15"/>
  <c r="O398" i="15"/>
  <c r="M398" i="15"/>
  <c r="K398" i="15"/>
  <c r="G398" i="15"/>
  <c r="I398" i="15"/>
  <c r="O406" i="15"/>
  <c r="M406" i="15"/>
  <c r="K406" i="15"/>
  <c r="G406" i="15"/>
  <c r="I406" i="15"/>
  <c r="O414" i="15"/>
  <c r="M414" i="15"/>
  <c r="K414" i="15"/>
  <c r="I414" i="15"/>
  <c r="G414" i="15"/>
  <c r="M422" i="15"/>
  <c r="O422" i="15"/>
  <c r="K422" i="15"/>
  <c r="G422" i="15"/>
  <c r="I422" i="15"/>
  <c r="O430" i="15"/>
  <c r="M430" i="15"/>
  <c r="K430" i="15"/>
  <c r="I430" i="15"/>
  <c r="G430" i="15"/>
  <c r="O438" i="15"/>
  <c r="K438" i="15"/>
  <c r="M438" i="15"/>
  <c r="I438" i="15"/>
  <c r="G438" i="15"/>
  <c r="O446" i="15"/>
  <c r="M446" i="15"/>
  <c r="K446" i="15"/>
  <c r="I446" i="15"/>
  <c r="G446" i="15"/>
  <c r="O454" i="15"/>
  <c r="M454" i="15"/>
  <c r="K454" i="15"/>
  <c r="I454" i="15"/>
  <c r="G454" i="15"/>
  <c r="O462" i="15"/>
  <c r="M462" i="15"/>
  <c r="K462" i="15"/>
  <c r="I462" i="15"/>
  <c r="G462" i="15"/>
  <c r="O470" i="15"/>
  <c r="M470" i="15"/>
  <c r="K470" i="15"/>
  <c r="I470" i="15"/>
  <c r="G470" i="15"/>
  <c r="O478" i="15"/>
  <c r="K478" i="15"/>
  <c r="M478" i="15"/>
  <c r="I478" i="15"/>
  <c r="G478" i="15"/>
  <c r="O486" i="15"/>
  <c r="K486" i="15"/>
  <c r="M486" i="15"/>
  <c r="G486" i="15"/>
  <c r="I486" i="15"/>
  <c r="O494" i="15"/>
  <c r="K494" i="15"/>
  <c r="M494" i="15"/>
  <c r="I494" i="15"/>
  <c r="G494" i="15"/>
  <c r="M39" i="15"/>
  <c r="O39" i="15"/>
  <c r="K39" i="15"/>
  <c r="I39" i="15"/>
  <c r="G39" i="15"/>
  <c r="O21" i="15"/>
  <c r="M21" i="15"/>
  <c r="K21" i="15"/>
  <c r="I21" i="15"/>
  <c r="G21" i="15"/>
  <c r="O30" i="15"/>
  <c r="K30" i="15"/>
  <c r="M30" i="15"/>
  <c r="G30" i="15"/>
  <c r="I30" i="15"/>
  <c r="M38" i="15"/>
  <c r="K38" i="15"/>
  <c r="O38" i="15"/>
  <c r="I38" i="15"/>
  <c r="G38" i="15"/>
  <c r="M47" i="15"/>
  <c r="O47" i="15"/>
  <c r="K47" i="15"/>
  <c r="I47" i="15"/>
  <c r="G47" i="15"/>
  <c r="M55" i="15"/>
  <c r="O55" i="15"/>
  <c r="K55" i="15"/>
  <c r="G55" i="15"/>
  <c r="I55" i="15"/>
  <c r="M63" i="15"/>
  <c r="O63" i="15"/>
  <c r="K63" i="15"/>
  <c r="I63" i="15"/>
  <c r="G63" i="15"/>
  <c r="M71" i="15"/>
  <c r="O71" i="15"/>
  <c r="K71" i="15"/>
  <c r="I71" i="15"/>
  <c r="G71" i="15"/>
  <c r="M79" i="15"/>
  <c r="O79" i="15"/>
  <c r="K79" i="15"/>
  <c r="I79" i="15"/>
  <c r="G79" i="15"/>
  <c r="M87" i="15"/>
  <c r="O87" i="15"/>
  <c r="K87" i="15"/>
  <c r="G87" i="15"/>
  <c r="I87" i="15"/>
  <c r="M95" i="15"/>
  <c r="O95" i="15"/>
  <c r="K95" i="15"/>
  <c r="I95" i="15"/>
  <c r="G95" i="15"/>
  <c r="M103" i="15"/>
  <c r="O103" i="15"/>
  <c r="K103" i="15"/>
  <c r="I103" i="15"/>
  <c r="G103" i="15"/>
  <c r="M111" i="15"/>
  <c r="O111" i="15"/>
  <c r="K111" i="15"/>
  <c r="I111" i="15"/>
  <c r="G111" i="15"/>
  <c r="M119" i="15"/>
  <c r="O119" i="15"/>
  <c r="K119" i="15"/>
  <c r="G119" i="15"/>
  <c r="I119" i="15"/>
  <c r="M127" i="15"/>
  <c r="O127" i="15"/>
  <c r="K127" i="15"/>
  <c r="I127" i="15"/>
  <c r="G127" i="15"/>
  <c r="M135" i="15"/>
  <c r="O135" i="15"/>
  <c r="K135" i="15"/>
  <c r="I135" i="15"/>
  <c r="G135" i="15"/>
  <c r="M143" i="15"/>
  <c r="O143" i="15"/>
  <c r="K143" i="15"/>
  <c r="I143" i="15"/>
  <c r="G143" i="15"/>
  <c r="M151" i="15"/>
  <c r="O151" i="15"/>
  <c r="K151" i="15"/>
  <c r="G151" i="15"/>
  <c r="I151" i="15"/>
  <c r="M159" i="15"/>
  <c r="K159" i="15"/>
  <c r="O159" i="15"/>
  <c r="I159" i="15"/>
  <c r="G159" i="15"/>
  <c r="M167" i="15"/>
  <c r="O167" i="15"/>
  <c r="K167" i="15"/>
  <c r="I167" i="15"/>
  <c r="G167" i="15"/>
  <c r="M175" i="15"/>
  <c r="O175" i="15"/>
  <c r="K175" i="15"/>
  <c r="I175" i="15"/>
  <c r="G175" i="15"/>
  <c r="M183" i="15"/>
  <c r="O183" i="15"/>
  <c r="K183" i="15"/>
  <c r="G183" i="15"/>
  <c r="I183" i="15"/>
  <c r="M191" i="15"/>
  <c r="O191" i="15"/>
  <c r="K191" i="15"/>
  <c r="I191" i="15"/>
  <c r="G191" i="15"/>
  <c r="M199" i="15"/>
  <c r="K199" i="15"/>
  <c r="O199" i="15"/>
  <c r="I199" i="15"/>
  <c r="G199" i="15"/>
  <c r="M207" i="15"/>
  <c r="O207" i="15"/>
  <c r="K207" i="15"/>
  <c r="I207" i="15"/>
  <c r="G207" i="15"/>
  <c r="O215" i="15"/>
  <c r="K215" i="15"/>
  <c r="M215" i="15"/>
  <c r="G215" i="15"/>
  <c r="I215" i="15"/>
  <c r="M223" i="15"/>
  <c r="K223" i="15"/>
  <c r="O223" i="15"/>
  <c r="I223" i="15"/>
  <c r="G223" i="15"/>
  <c r="O231" i="15"/>
  <c r="K231" i="15"/>
  <c r="M231" i="15"/>
  <c r="I231" i="15"/>
  <c r="G231" i="15"/>
  <c r="O239" i="15"/>
  <c r="M239" i="15"/>
  <c r="K239" i="15"/>
  <c r="I239" i="15"/>
  <c r="G239" i="15"/>
  <c r="O247" i="15"/>
  <c r="K247" i="15"/>
  <c r="M247" i="15"/>
  <c r="I247" i="15"/>
  <c r="G247" i="15"/>
  <c r="O255" i="15"/>
  <c r="K255" i="15"/>
  <c r="M255" i="15"/>
  <c r="I255" i="15"/>
  <c r="G255" i="15"/>
  <c r="K263" i="15"/>
  <c r="M263" i="15"/>
  <c r="O263" i="15"/>
  <c r="I263" i="15"/>
  <c r="G263" i="15"/>
  <c r="O271" i="15"/>
  <c r="M271" i="15"/>
  <c r="K271" i="15"/>
  <c r="I271" i="15"/>
  <c r="G271" i="15"/>
  <c r="O279" i="15"/>
  <c r="K279" i="15"/>
  <c r="M279" i="15"/>
  <c r="I279" i="15"/>
  <c r="G279" i="15"/>
  <c r="K287" i="15"/>
  <c r="M287" i="15"/>
  <c r="O287" i="15"/>
  <c r="I287" i="15"/>
  <c r="G287" i="15"/>
  <c r="O295" i="15"/>
  <c r="K295" i="15"/>
  <c r="M295" i="15"/>
  <c r="I295" i="15"/>
  <c r="G295" i="15"/>
  <c r="O303" i="15"/>
  <c r="M303" i="15"/>
  <c r="K303" i="15"/>
  <c r="G303" i="15"/>
  <c r="I303" i="15"/>
  <c r="O311" i="15"/>
  <c r="K311" i="15"/>
  <c r="M311" i="15"/>
  <c r="I311" i="15"/>
  <c r="G311" i="15"/>
  <c r="O319" i="15"/>
  <c r="K319" i="15"/>
  <c r="M319" i="15"/>
  <c r="I319" i="15"/>
  <c r="G319" i="15"/>
  <c r="K327" i="15"/>
  <c r="M327" i="15"/>
  <c r="I327" i="15"/>
  <c r="O327" i="15"/>
  <c r="G327" i="15"/>
  <c r="O335" i="15"/>
  <c r="M335" i="15"/>
  <c r="K335" i="15"/>
  <c r="I335" i="15"/>
  <c r="G335" i="15"/>
  <c r="O343" i="15"/>
  <c r="M343" i="15"/>
  <c r="K343" i="15"/>
  <c r="I343" i="15"/>
  <c r="G343" i="15"/>
  <c r="O351" i="15"/>
  <c r="M351" i="15"/>
  <c r="K351" i="15"/>
  <c r="I351" i="15"/>
  <c r="G351" i="15"/>
  <c r="O359" i="15"/>
  <c r="M359" i="15"/>
  <c r="K359" i="15"/>
  <c r="I359" i="15"/>
  <c r="G359" i="15"/>
  <c r="O367" i="15"/>
  <c r="M367" i="15"/>
  <c r="K367" i="15"/>
  <c r="I367" i="15"/>
  <c r="G367" i="15"/>
  <c r="O375" i="15"/>
  <c r="M375" i="15"/>
  <c r="K375" i="15"/>
  <c r="I375" i="15"/>
  <c r="G375" i="15"/>
  <c r="O383" i="15"/>
  <c r="M383" i="15"/>
  <c r="K383" i="15"/>
  <c r="G383" i="15"/>
  <c r="I383" i="15"/>
  <c r="O391" i="15"/>
  <c r="M391" i="15"/>
  <c r="K391" i="15"/>
  <c r="I391" i="15"/>
  <c r="G391" i="15"/>
  <c r="O399" i="15"/>
  <c r="M399" i="15"/>
  <c r="K399" i="15"/>
  <c r="I399" i="15"/>
  <c r="G399" i="15"/>
  <c r="O407" i="15"/>
  <c r="M407" i="15"/>
  <c r="K407" i="15"/>
  <c r="I407" i="15"/>
  <c r="G407" i="15"/>
  <c r="O415" i="15"/>
  <c r="M415" i="15"/>
  <c r="K415" i="15"/>
  <c r="I415" i="15"/>
  <c r="G415" i="15"/>
  <c r="O423" i="15"/>
  <c r="M423" i="15"/>
  <c r="K423" i="15"/>
  <c r="I423" i="15"/>
  <c r="G423" i="15"/>
  <c r="M431" i="15"/>
  <c r="O431" i="15"/>
  <c r="K431" i="15"/>
  <c r="I431" i="15"/>
  <c r="G431" i="15"/>
  <c r="O439" i="15"/>
  <c r="M439" i="15"/>
  <c r="K439" i="15"/>
  <c r="I439" i="15"/>
  <c r="G439" i="15"/>
  <c r="O447" i="15"/>
  <c r="M447" i="15"/>
  <c r="K447" i="15"/>
  <c r="G447" i="15"/>
  <c r="I447" i="15"/>
  <c r="O455" i="15"/>
  <c r="M455" i="15"/>
  <c r="K455" i="15"/>
  <c r="I455" i="15"/>
  <c r="G455" i="15"/>
  <c r="O463" i="15"/>
  <c r="M463" i="15"/>
  <c r="K463" i="15"/>
  <c r="I463" i="15"/>
  <c r="G463" i="15"/>
  <c r="O471" i="15"/>
  <c r="M471" i="15"/>
  <c r="K471" i="15"/>
  <c r="I471" i="15"/>
  <c r="G471" i="15"/>
  <c r="O479" i="15"/>
  <c r="M479" i="15"/>
  <c r="K479" i="15"/>
  <c r="I479" i="15"/>
  <c r="G479" i="15"/>
  <c r="O487" i="15"/>
  <c r="M487" i="15"/>
  <c r="K487" i="15"/>
  <c r="I487" i="15"/>
  <c r="G487" i="15"/>
  <c r="O495" i="15"/>
  <c r="M495" i="15"/>
  <c r="K495" i="15"/>
  <c r="I495" i="15"/>
  <c r="G495" i="15"/>
  <c r="O19" i="15"/>
  <c r="M19" i="15"/>
  <c r="K19" i="15"/>
  <c r="I19" i="15"/>
  <c r="G19" i="15"/>
  <c r="O69" i="15"/>
  <c r="M69" i="15"/>
  <c r="K69" i="15"/>
  <c r="I69" i="15"/>
  <c r="G69" i="15"/>
  <c r="O109" i="15"/>
  <c r="M109" i="15"/>
  <c r="K109" i="15"/>
  <c r="I109" i="15"/>
  <c r="G109" i="15"/>
  <c r="O149" i="15"/>
  <c r="M149" i="15"/>
  <c r="K149" i="15"/>
  <c r="I149" i="15"/>
  <c r="G149" i="15"/>
  <c r="O205" i="15"/>
  <c r="M205" i="15"/>
  <c r="K205" i="15"/>
  <c r="I205" i="15"/>
  <c r="G205" i="15"/>
  <c r="O261" i="15"/>
  <c r="M261" i="15"/>
  <c r="K261" i="15"/>
  <c r="I261" i="15"/>
  <c r="G261" i="15"/>
  <c r="O325" i="15"/>
  <c r="M325" i="15"/>
  <c r="K325" i="15"/>
  <c r="I325" i="15"/>
  <c r="G325" i="15"/>
  <c r="O493" i="15"/>
  <c r="M493" i="15"/>
  <c r="K493" i="15"/>
  <c r="I493" i="15"/>
  <c r="G493" i="15"/>
  <c r="O22" i="15"/>
  <c r="M22" i="15"/>
  <c r="K22" i="15"/>
  <c r="G22" i="15"/>
  <c r="I22" i="15"/>
  <c r="M31" i="15"/>
  <c r="O31" i="15"/>
  <c r="K31" i="15"/>
  <c r="I31" i="15"/>
  <c r="G31" i="15"/>
  <c r="O40" i="15"/>
  <c r="M40" i="15"/>
  <c r="K40" i="15"/>
  <c r="I40" i="15"/>
  <c r="G40" i="15"/>
  <c r="O48" i="15"/>
  <c r="M48" i="15"/>
  <c r="K48" i="15"/>
  <c r="I48" i="15"/>
  <c r="G48" i="15"/>
  <c r="O56" i="15"/>
  <c r="K56" i="15"/>
  <c r="M56" i="15"/>
  <c r="I56" i="15"/>
  <c r="G56" i="15"/>
  <c r="O64" i="15"/>
  <c r="M64" i="15"/>
  <c r="K64" i="15"/>
  <c r="I64" i="15"/>
  <c r="G64" i="15"/>
  <c r="O72" i="15"/>
  <c r="M72" i="15"/>
  <c r="K72" i="15"/>
  <c r="I72" i="15"/>
  <c r="G72" i="15"/>
  <c r="M80" i="15"/>
  <c r="O80" i="15"/>
  <c r="K80" i="15"/>
  <c r="I80" i="15"/>
  <c r="G80" i="15"/>
  <c r="O88" i="15"/>
  <c r="K88" i="15"/>
  <c r="M88" i="15"/>
  <c r="I88" i="15"/>
  <c r="G88" i="15"/>
  <c r="M96" i="15"/>
  <c r="O96" i="15"/>
  <c r="K96" i="15"/>
  <c r="I96" i="15"/>
  <c r="G96" i="15"/>
  <c r="M104" i="15"/>
  <c r="O104" i="15"/>
  <c r="K104" i="15"/>
  <c r="I104" i="15"/>
  <c r="G104" i="15"/>
  <c r="M112" i="15"/>
  <c r="O112" i="15"/>
  <c r="K112" i="15"/>
  <c r="I112" i="15"/>
  <c r="G112" i="15"/>
  <c r="M120" i="15"/>
  <c r="K120" i="15"/>
  <c r="O120" i="15"/>
  <c r="I120" i="15"/>
  <c r="G120" i="15"/>
  <c r="O128" i="15"/>
  <c r="M128" i="15"/>
  <c r="K128" i="15"/>
  <c r="I128" i="15"/>
  <c r="G128" i="15"/>
  <c r="O136" i="15"/>
  <c r="M136" i="15"/>
  <c r="K136" i="15"/>
  <c r="I136" i="15"/>
  <c r="G136" i="15"/>
  <c r="M144" i="15"/>
  <c r="O144" i="15"/>
  <c r="K144" i="15"/>
  <c r="I144" i="15"/>
  <c r="G144" i="15"/>
  <c r="O152" i="15"/>
  <c r="M152" i="15"/>
  <c r="K152" i="15"/>
  <c r="I152" i="15"/>
  <c r="G152" i="15"/>
  <c r="M160" i="15"/>
  <c r="K160" i="15"/>
  <c r="O160" i="15"/>
  <c r="I160" i="15"/>
  <c r="G160" i="15"/>
  <c r="M168" i="15"/>
  <c r="O168" i="15"/>
  <c r="K168" i="15"/>
  <c r="I168" i="15"/>
  <c r="G168" i="15"/>
  <c r="M176" i="15"/>
  <c r="O176" i="15"/>
  <c r="K176" i="15"/>
  <c r="I176" i="15"/>
  <c r="G176" i="15"/>
  <c r="M184" i="15"/>
  <c r="K184" i="15"/>
  <c r="O184" i="15"/>
  <c r="I184" i="15"/>
  <c r="G184" i="15"/>
  <c r="O192" i="15"/>
  <c r="M192" i="15"/>
  <c r="K192" i="15"/>
  <c r="I192" i="15"/>
  <c r="G192" i="15"/>
  <c r="O200" i="15"/>
  <c r="M200" i="15"/>
  <c r="K200" i="15"/>
  <c r="I200" i="15"/>
  <c r="G200" i="15"/>
  <c r="M208" i="15"/>
  <c r="O208" i="15"/>
  <c r="K208" i="15"/>
  <c r="I208" i="15"/>
  <c r="G208" i="15"/>
  <c r="O216" i="15"/>
  <c r="K216" i="15"/>
  <c r="M216" i="15"/>
  <c r="I216" i="15"/>
  <c r="G216" i="15"/>
  <c r="M224" i="15"/>
  <c r="K224" i="15"/>
  <c r="O224" i="15"/>
  <c r="I224" i="15"/>
  <c r="G224" i="15"/>
  <c r="O232" i="15"/>
  <c r="M232" i="15"/>
  <c r="I232" i="15"/>
  <c r="K232" i="15"/>
  <c r="G232" i="15"/>
  <c r="O240" i="15"/>
  <c r="M240" i="15"/>
  <c r="K240" i="15"/>
  <c r="I240" i="15"/>
  <c r="G240" i="15"/>
  <c r="O248" i="15"/>
  <c r="M248" i="15"/>
  <c r="K248" i="15"/>
  <c r="I248" i="15"/>
  <c r="G248" i="15"/>
  <c r="O256" i="15"/>
  <c r="M256" i="15"/>
  <c r="K256" i="15"/>
  <c r="I256" i="15"/>
  <c r="G256" i="15"/>
  <c r="O264" i="15"/>
  <c r="M264" i="15"/>
  <c r="I264" i="15"/>
  <c r="K264" i="15"/>
  <c r="G264" i="15"/>
  <c r="O272" i="15"/>
  <c r="M272" i="15"/>
  <c r="K272" i="15"/>
  <c r="I272" i="15"/>
  <c r="G272" i="15"/>
  <c r="O280" i="15"/>
  <c r="M280" i="15"/>
  <c r="K280" i="15"/>
  <c r="I280" i="15"/>
  <c r="G280" i="15"/>
  <c r="O288" i="15"/>
  <c r="M288" i="15"/>
  <c r="K288" i="15"/>
  <c r="I288" i="15"/>
  <c r="G288" i="15"/>
  <c r="O296" i="15"/>
  <c r="M296" i="15"/>
  <c r="I296" i="15"/>
  <c r="K296" i="15"/>
  <c r="G296" i="15"/>
  <c r="O304" i="15"/>
  <c r="M304" i="15"/>
  <c r="K304" i="15"/>
  <c r="I304" i="15"/>
  <c r="G304" i="15"/>
  <c r="M312" i="15"/>
  <c r="O312" i="15"/>
  <c r="K312" i="15"/>
  <c r="I312" i="15"/>
  <c r="G312" i="15"/>
  <c r="O320" i="15"/>
  <c r="M320" i="15"/>
  <c r="K320" i="15"/>
  <c r="I320" i="15"/>
  <c r="G320" i="15"/>
  <c r="O328" i="15"/>
  <c r="M328" i="15"/>
  <c r="I328" i="15"/>
  <c r="K328" i="15"/>
  <c r="G328" i="15"/>
  <c r="O336" i="15"/>
  <c r="M336" i="15"/>
  <c r="I336" i="15"/>
  <c r="K336" i="15"/>
  <c r="G336" i="15"/>
  <c r="O344" i="15"/>
  <c r="M344" i="15"/>
  <c r="I344" i="15"/>
  <c r="K344" i="15"/>
  <c r="G344" i="15"/>
  <c r="O352" i="15"/>
  <c r="M352" i="15"/>
  <c r="I352" i="15"/>
  <c r="K352" i="15"/>
  <c r="G352" i="15"/>
  <c r="O360" i="15"/>
  <c r="M360" i="15"/>
  <c r="I360" i="15"/>
  <c r="K360" i="15"/>
  <c r="G360" i="15"/>
  <c r="O368" i="15"/>
  <c r="M368" i="15"/>
  <c r="K368" i="15"/>
  <c r="I368" i="15"/>
  <c r="G368" i="15"/>
  <c r="M376" i="15"/>
  <c r="O376" i="15"/>
  <c r="I376" i="15"/>
  <c r="K376" i="15"/>
  <c r="G376" i="15"/>
  <c r="O384" i="15"/>
  <c r="M384" i="15"/>
  <c r="K384" i="15"/>
  <c r="I384" i="15"/>
  <c r="G384" i="15"/>
  <c r="O392" i="15"/>
  <c r="M392" i="15"/>
  <c r="K392" i="15"/>
  <c r="I392" i="15"/>
  <c r="G392" i="15"/>
  <c r="O400" i="15"/>
  <c r="M400" i="15"/>
  <c r="I400" i="15"/>
  <c r="K400" i="15"/>
  <c r="G400" i="15"/>
  <c r="O408" i="15"/>
  <c r="M408" i="15"/>
  <c r="K408" i="15"/>
  <c r="G408" i="15"/>
  <c r="I408" i="15"/>
  <c r="O416" i="15"/>
  <c r="M416" i="15"/>
  <c r="I416" i="15"/>
  <c r="K416" i="15"/>
  <c r="G416" i="15"/>
  <c r="O424" i="15"/>
  <c r="M424" i="15"/>
  <c r="I424" i="15"/>
  <c r="K424" i="15"/>
  <c r="G424" i="15"/>
  <c r="O432" i="15"/>
  <c r="M432" i="15"/>
  <c r="K432" i="15"/>
  <c r="I432" i="15"/>
  <c r="G432" i="15"/>
  <c r="O440" i="15"/>
  <c r="M440" i="15"/>
  <c r="I440" i="15"/>
  <c r="K440" i="15"/>
  <c r="G440" i="15"/>
  <c r="O448" i="15"/>
  <c r="M448" i="15"/>
  <c r="K448" i="15"/>
  <c r="I448" i="15"/>
  <c r="G448" i="15"/>
  <c r="O456" i="15"/>
  <c r="M456" i="15"/>
  <c r="K456" i="15"/>
  <c r="I456" i="15"/>
  <c r="G456" i="15"/>
  <c r="M464" i="15"/>
  <c r="O464" i="15"/>
  <c r="I464" i="15"/>
  <c r="K464" i="15"/>
  <c r="G464" i="15"/>
  <c r="O472" i="15"/>
  <c r="M472" i="15"/>
  <c r="K472" i="15"/>
  <c r="I472" i="15"/>
  <c r="G472" i="15"/>
  <c r="O480" i="15"/>
  <c r="M480" i="15"/>
  <c r="I480" i="15"/>
  <c r="K480" i="15"/>
  <c r="G480" i="15"/>
  <c r="O488" i="15"/>
  <c r="M488" i="15"/>
  <c r="I488" i="15"/>
  <c r="K488" i="15"/>
  <c r="G488" i="15"/>
  <c r="M496" i="15"/>
  <c r="O496" i="15"/>
  <c r="K496" i="15"/>
  <c r="G496" i="15"/>
  <c r="I496" i="15"/>
  <c r="O61" i="15"/>
  <c r="M61" i="15"/>
  <c r="K61" i="15"/>
  <c r="I61" i="15"/>
  <c r="G61" i="15"/>
  <c r="O125" i="15"/>
  <c r="M125" i="15"/>
  <c r="K125" i="15"/>
  <c r="I125" i="15"/>
  <c r="G125" i="15"/>
  <c r="O165" i="15"/>
  <c r="M165" i="15"/>
  <c r="K165" i="15"/>
  <c r="I165" i="15"/>
  <c r="G165" i="15"/>
  <c r="O197" i="15"/>
  <c r="M197" i="15"/>
  <c r="K197" i="15"/>
  <c r="I197" i="15"/>
  <c r="G197" i="15"/>
  <c r="O229" i="15"/>
  <c r="M229" i="15"/>
  <c r="I229" i="15"/>
  <c r="G229" i="15"/>
  <c r="K229" i="15"/>
  <c r="O269" i="15"/>
  <c r="K269" i="15"/>
  <c r="I269" i="15"/>
  <c r="G269" i="15"/>
  <c r="M269" i="15"/>
  <c r="O285" i="15"/>
  <c r="M285" i="15"/>
  <c r="I285" i="15"/>
  <c r="G285" i="15"/>
  <c r="K285" i="15"/>
  <c r="O301" i="15"/>
  <c r="M301" i="15"/>
  <c r="K301" i="15"/>
  <c r="I301" i="15"/>
  <c r="G301" i="15"/>
  <c r="O333" i="15"/>
  <c r="M333" i="15"/>
  <c r="K333" i="15"/>
  <c r="I333" i="15"/>
  <c r="G333" i="15"/>
  <c r="O349" i="15"/>
  <c r="M349" i="15"/>
  <c r="K349" i="15"/>
  <c r="I349" i="15"/>
  <c r="G349" i="15"/>
  <c r="O373" i="15"/>
  <c r="M373" i="15"/>
  <c r="K373" i="15"/>
  <c r="I373" i="15"/>
  <c r="G373" i="15"/>
  <c r="O477" i="15"/>
  <c r="M477" i="15"/>
  <c r="K477" i="15"/>
  <c r="I477" i="15"/>
  <c r="G477" i="15"/>
  <c r="O23" i="15"/>
  <c r="M23" i="15"/>
  <c r="K23" i="15"/>
  <c r="G23" i="15"/>
  <c r="I23" i="15"/>
  <c r="O32" i="15"/>
  <c r="M32" i="15"/>
  <c r="K32" i="15"/>
  <c r="I32" i="15"/>
  <c r="G32" i="15"/>
  <c r="O41" i="15"/>
  <c r="M41" i="15"/>
  <c r="K41" i="15"/>
  <c r="I41" i="15"/>
  <c r="G41" i="15"/>
  <c r="O49" i="15"/>
  <c r="M49" i="15"/>
  <c r="K49" i="15"/>
  <c r="I49" i="15"/>
  <c r="G49" i="15"/>
  <c r="O57" i="15"/>
  <c r="M57" i="15"/>
  <c r="K57" i="15"/>
  <c r="I57" i="15"/>
  <c r="G57" i="15"/>
  <c r="O65" i="15"/>
  <c r="M65" i="15"/>
  <c r="K65" i="15"/>
  <c r="I65" i="15"/>
  <c r="G65" i="15"/>
  <c r="O73" i="15"/>
  <c r="M73" i="15"/>
  <c r="K73" i="15"/>
  <c r="I73" i="15"/>
  <c r="G73" i="15"/>
  <c r="O81" i="15"/>
  <c r="M81" i="15"/>
  <c r="K81" i="15"/>
  <c r="I81" i="15"/>
  <c r="G81" i="15"/>
  <c r="O89" i="15"/>
  <c r="M89" i="15"/>
  <c r="K89" i="15"/>
  <c r="I89" i="15"/>
  <c r="G89" i="15"/>
  <c r="O97" i="15"/>
  <c r="M97" i="15"/>
  <c r="K97" i="15"/>
  <c r="I97" i="15"/>
  <c r="G97" i="15"/>
  <c r="O105" i="15"/>
  <c r="M105" i="15"/>
  <c r="K105" i="15"/>
  <c r="I105" i="15"/>
  <c r="G105" i="15"/>
  <c r="O113" i="15"/>
  <c r="M113" i="15"/>
  <c r="K113" i="15"/>
  <c r="I113" i="15"/>
  <c r="G113" i="15"/>
  <c r="O121" i="15"/>
  <c r="M121" i="15"/>
  <c r="K121" i="15"/>
  <c r="I121" i="15"/>
  <c r="G121" i="15"/>
  <c r="O129" i="15"/>
  <c r="M129" i="15"/>
  <c r="K129" i="15"/>
  <c r="I129" i="15"/>
  <c r="G129" i="15"/>
  <c r="O137" i="15"/>
  <c r="M137" i="15"/>
  <c r="K137" i="15"/>
  <c r="I137" i="15"/>
  <c r="G137" i="15"/>
  <c r="O145" i="15"/>
  <c r="M145" i="15"/>
  <c r="K145" i="15"/>
  <c r="I145" i="15"/>
  <c r="G145" i="15"/>
  <c r="O153" i="15"/>
  <c r="M153" i="15"/>
  <c r="K153" i="15"/>
  <c r="I153" i="15"/>
  <c r="G153" i="15"/>
  <c r="O161" i="15"/>
  <c r="M161" i="15"/>
  <c r="K161" i="15"/>
  <c r="I161" i="15"/>
  <c r="G161" i="15"/>
  <c r="O169" i="15"/>
  <c r="M169" i="15"/>
  <c r="K169" i="15"/>
  <c r="I169" i="15"/>
  <c r="G169" i="15"/>
  <c r="O177" i="15"/>
  <c r="M177" i="15"/>
  <c r="K177" i="15"/>
  <c r="I177" i="15"/>
  <c r="G177" i="15"/>
  <c r="O185" i="15"/>
  <c r="M185" i="15"/>
  <c r="K185" i="15"/>
  <c r="I185" i="15"/>
  <c r="G185" i="15"/>
  <c r="O193" i="15"/>
  <c r="M193" i="15"/>
  <c r="K193" i="15"/>
  <c r="I193" i="15"/>
  <c r="G193" i="15"/>
  <c r="O201" i="15"/>
  <c r="M201" i="15"/>
  <c r="K201" i="15"/>
  <c r="I201" i="15"/>
  <c r="G201" i="15"/>
  <c r="O209" i="15"/>
  <c r="M209" i="15"/>
  <c r="K209" i="15"/>
  <c r="I209" i="15"/>
  <c r="G209" i="15"/>
  <c r="O217" i="15"/>
  <c r="M217" i="15"/>
  <c r="K217" i="15"/>
  <c r="I217" i="15"/>
  <c r="G217" i="15"/>
  <c r="O225" i="15"/>
  <c r="M225" i="15"/>
  <c r="K225" i="15"/>
  <c r="I225" i="15"/>
  <c r="G225" i="15"/>
  <c r="O233" i="15"/>
  <c r="M233" i="15"/>
  <c r="I233" i="15"/>
  <c r="K233" i="15"/>
  <c r="G233" i="15"/>
  <c r="O241" i="15"/>
  <c r="M241" i="15"/>
  <c r="I241" i="15"/>
  <c r="K241" i="15"/>
  <c r="G241" i="15"/>
  <c r="O249" i="15"/>
  <c r="M249" i="15"/>
  <c r="I249" i="15"/>
  <c r="K249" i="15"/>
  <c r="G249" i="15"/>
  <c r="O257" i="15"/>
  <c r="M257" i="15"/>
  <c r="K257" i="15"/>
  <c r="I257" i="15"/>
  <c r="G257" i="15"/>
  <c r="O265" i="15"/>
  <c r="M265" i="15"/>
  <c r="I265" i="15"/>
  <c r="K265" i="15"/>
  <c r="G265" i="15"/>
  <c r="O273" i="15"/>
  <c r="M273" i="15"/>
  <c r="I273" i="15"/>
  <c r="K273" i="15"/>
  <c r="G273" i="15"/>
  <c r="O281" i="15"/>
  <c r="M281" i="15"/>
  <c r="I281" i="15"/>
  <c r="K281" i="15"/>
  <c r="G281" i="15"/>
  <c r="O289" i="15"/>
  <c r="M289" i="15"/>
  <c r="K289" i="15"/>
  <c r="I289" i="15"/>
  <c r="G289" i="15"/>
  <c r="O297" i="15"/>
  <c r="M297" i="15"/>
  <c r="I297" i="15"/>
  <c r="K297" i="15"/>
  <c r="G297" i="15"/>
  <c r="O305" i="15"/>
  <c r="M305" i="15"/>
  <c r="I305" i="15"/>
  <c r="K305" i="15"/>
  <c r="G305" i="15"/>
  <c r="O313" i="15"/>
  <c r="M313" i="15"/>
  <c r="I313" i="15"/>
  <c r="K313" i="15"/>
  <c r="G313" i="15"/>
  <c r="O321" i="15"/>
  <c r="M321" i="15"/>
  <c r="K321" i="15"/>
  <c r="I321" i="15"/>
  <c r="G321" i="15"/>
  <c r="O329" i="15"/>
  <c r="M329" i="15"/>
  <c r="I329" i="15"/>
  <c r="K329" i="15"/>
  <c r="G329" i="15"/>
  <c r="O337" i="15"/>
  <c r="I337" i="15"/>
  <c r="M337" i="15"/>
  <c r="K337" i="15"/>
  <c r="G337" i="15"/>
  <c r="O345" i="15"/>
  <c r="M345" i="15"/>
  <c r="I345" i="15"/>
  <c r="K345" i="15"/>
  <c r="G345" i="15"/>
  <c r="O353" i="15"/>
  <c r="M353" i="15"/>
  <c r="I353" i="15"/>
  <c r="K353" i="15"/>
  <c r="G353" i="15"/>
  <c r="O361" i="15"/>
  <c r="M361" i="15"/>
  <c r="I361" i="15"/>
  <c r="K361" i="15"/>
  <c r="G361" i="15"/>
  <c r="O369" i="15"/>
  <c r="M369" i="15"/>
  <c r="I369" i="15"/>
  <c r="K369" i="15"/>
  <c r="G369" i="15"/>
  <c r="O377" i="15"/>
  <c r="M377" i="15"/>
  <c r="I377" i="15"/>
  <c r="K377" i="15"/>
  <c r="G377" i="15"/>
  <c r="O385" i="15"/>
  <c r="M385" i="15"/>
  <c r="I385" i="15"/>
  <c r="K385" i="15"/>
  <c r="G385" i="15"/>
  <c r="O393" i="15"/>
  <c r="M393" i="15"/>
  <c r="I393" i="15"/>
  <c r="K393" i="15"/>
  <c r="G393" i="15"/>
  <c r="O401" i="15"/>
  <c r="I401" i="15"/>
  <c r="M401" i="15"/>
  <c r="K401" i="15"/>
  <c r="G401" i="15"/>
  <c r="O409" i="15"/>
  <c r="M409" i="15"/>
  <c r="I409" i="15"/>
  <c r="K409" i="15"/>
  <c r="G409" i="15"/>
  <c r="O417" i="15"/>
  <c r="M417" i="15"/>
  <c r="I417" i="15"/>
  <c r="K417" i="15"/>
  <c r="G417" i="15"/>
  <c r="O425" i="15"/>
  <c r="M425" i="15"/>
  <c r="I425" i="15"/>
  <c r="K425" i="15"/>
  <c r="G425" i="15"/>
  <c r="O433" i="15"/>
  <c r="M433" i="15"/>
  <c r="I433" i="15"/>
  <c r="K433" i="15"/>
  <c r="G433" i="15"/>
  <c r="O441" i="15"/>
  <c r="M441" i="15"/>
  <c r="I441" i="15"/>
  <c r="G441" i="15"/>
  <c r="K441" i="15"/>
  <c r="O449" i="15"/>
  <c r="M449" i="15"/>
  <c r="I449" i="15"/>
  <c r="K449" i="15"/>
  <c r="G449" i="15"/>
  <c r="O457" i="15"/>
  <c r="M457" i="15"/>
  <c r="I457" i="15"/>
  <c r="K457" i="15"/>
  <c r="G457" i="15"/>
  <c r="O465" i="15"/>
  <c r="M465" i="15"/>
  <c r="I465" i="15"/>
  <c r="K465" i="15"/>
  <c r="G465" i="15"/>
  <c r="O473" i="15"/>
  <c r="M473" i="15"/>
  <c r="I473" i="15"/>
  <c r="K473" i="15"/>
  <c r="G473" i="15"/>
  <c r="O481" i="15"/>
  <c r="M481" i="15"/>
  <c r="I481" i="15"/>
  <c r="K481" i="15"/>
  <c r="G481" i="15"/>
  <c r="O489" i="15"/>
  <c r="M489" i="15"/>
  <c r="I489" i="15"/>
  <c r="K489" i="15"/>
  <c r="G489" i="15"/>
  <c r="O497" i="15"/>
  <c r="M497" i="15"/>
  <c r="I497" i="15"/>
  <c r="K497" i="15"/>
  <c r="G497" i="15"/>
  <c r="O36" i="15"/>
  <c r="M36" i="15"/>
  <c r="K36" i="15"/>
  <c r="I36" i="15"/>
  <c r="G36" i="15"/>
  <c r="O93" i="15"/>
  <c r="M93" i="15"/>
  <c r="K93" i="15"/>
  <c r="I93" i="15"/>
  <c r="G93" i="15"/>
  <c r="O157" i="15"/>
  <c r="M157" i="15"/>
  <c r="K157" i="15"/>
  <c r="I157" i="15"/>
  <c r="G157" i="15"/>
  <c r="O221" i="15"/>
  <c r="M221" i="15"/>
  <c r="K221" i="15"/>
  <c r="I221" i="15"/>
  <c r="G221" i="15"/>
  <c r="O253" i="15"/>
  <c r="M253" i="15"/>
  <c r="I253" i="15"/>
  <c r="G253" i="15"/>
  <c r="K253" i="15"/>
  <c r="O309" i="15"/>
  <c r="M309" i="15"/>
  <c r="K309" i="15"/>
  <c r="I309" i="15"/>
  <c r="G309" i="15"/>
  <c r="O485" i="15"/>
  <c r="M485" i="15"/>
  <c r="K485" i="15"/>
  <c r="I485" i="15"/>
  <c r="G485" i="15"/>
  <c r="O16" i="15"/>
  <c r="M16" i="15"/>
  <c r="K16" i="15"/>
  <c r="G16" i="15"/>
  <c r="I16" i="15"/>
  <c r="O24" i="15"/>
  <c r="K24" i="15"/>
  <c r="M24" i="15"/>
  <c r="I24" i="15"/>
  <c r="G24" i="15"/>
  <c r="O33" i="15"/>
  <c r="M33" i="15"/>
  <c r="K33" i="15"/>
  <c r="I33" i="15"/>
  <c r="G33" i="15"/>
  <c r="O42" i="15"/>
  <c r="M42" i="15"/>
  <c r="K42" i="15"/>
  <c r="I42" i="15"/>
  <c r="G42" i="15"/>
  <c r="M50" i="15"/>
  <c r="O50" i="15"/>
  <c r="K50" i="15"/>
  <c r="I50" i="15"/>
  <c r="G50" i="15"/>
  <c r="O58" i="15"/>
  <c r="K58" i="15"/>
  <c r="M58" i="15"/>
  <c r="I58" i="15"/>
  <c r="G58" i="15"/>
  <c r="O66" i="15"/>
  <c r="M66" i="15"/>
  <c r="K66" i="15"/>
  <c r="I66" i="15"/>
  <c r="G66" i="15"/>
  <c r="O74" i="15"/>
  <c r="M74" i="15"/>
  <c r="K74" i="15"/>
  <c r="I74" i="15"/>
  <c r="G74" i="15"/>
  <c r="M82" i="15"/>
  <c r="K82" i="15"/>
  <c r="O82" i="15"/>
  <c r="I82" i="15"/>
  <c r="G82" i="15"/>
  <c r="O90" i="15"/>
  <c r="M90" i="15"/>
  <c r="K90" i="15"/>
  <c r="I90" i="15"/>
  <c r="G90" i="15"/>
  <c r="O98" i="15"/>
  <c r="M98" i="15"/>
  <c r="K98" i="15"/>
  <c r="I98" i="15"/>
  <c r="G98" i="15"/>
  <c r="O106" i="15"/>
  <c r="M106" i="15"/>
  <c r="K106" i="15"/>
  <c r="I106" i="15"/>
  <c r="G106" i="15"/>
  <c r="M114" i="15"/>
  <c r="O114" i="15"/>
  <c r="K114" i="15"/>
  <c r="I114" i="15"/>
  <c r="G114" i="15"/>
  <c r="M122" i="15"/>
  <c r="K122" i="15"/>
  <c r="I122" i="15"/>
  <c r="O122" i="15"/>
  <c r="G122" i="15"/>
  <c r="O130" i="15"/>
  <c r="M130" i="15"/>
  <c r="K130" i="15"/>
  <c r="I130" i="15"/>
  <c r="G130" i="15"/>
  <c r="O138" i="15"/>
  <c r="K138" i="15"/>
  <c r="M138" i="15"/>
  <c r="I138" i="15"/>
  <c r="G138" i="15"/>
  <c r="M146" i="15"/>
  <c r="O146" i="15"/>
  <c r="K146" i="15"/>
  <c r="I146" i="15"/>
  <c r="G146" i="15"/>
  <c r="O154" i="15"/>
  <c r="M154" i="15"/>
  <c r="K154" i="15"/>
  <c r="I154" i="15"/>
  <c r="G154" i="15"/>
  <c r="O162" i="15"/>
  <c r="M162" i="15"/>
  <c r="I162" i="15"/>
  <c r="K162" i="15"/>
  <c r="G162" i="15"/>
  <c r="O170" i="15"/>
  <c r="I170" i="15"/>
  <c r="M170" i="15"/>
  <c r="K170" i="15"/>
  <c r="G170" i="15"/>
  <c r="M178" i="15"/>
  <c r="O178" i="15"/>
  <c r="K178" i="15"/>
  <c r="I178" i="15"/>
  <c r="G178" i="15"/>
  <c r="O186" i="15"/>
  <c r="M186" i="15"/>
  <c r="I186" i="15"/>
  <c r="K186" i="15"/>
  <c r="G186" i="15"/>
  <c r="O194" i="15"/>
  <c r="M194" i="15"/>
  <c r="I194" i="15"/>
  <c r="K194" i="15"/>
  <c r="G194" i="15"/>
  <c r="O202" i="15"/>
  <c r="M202" i="15"/>
  <c r="K202" i="15"/>
  <c r="I202" i="15"/>
  <c r="G202" i="15"/>
  <c r="M210" i="15"/>
  <c r="O210" i="15"/>
  <c r="I210" i="15"/>
  <c r="K210" i="15"/>
  <c r="G210" i="15"/>
  <c r="M218" i="15"/>
  <c r="O218" i="15"/>
  <c r="I218" i="15"/>
  <c r="K218" i="15"/>
  <c r="G218" i="15"/>
  <c r="O226" i="15"/>
  <c r="M226" i="15"/>
  <c r="I226" i="15"/>
  <c r="K226" i="15"/>
  <c r="G226" i="15"/>
  <c r="M234" i="15"/>
  <c r="O234" i="15"/>
  <c r="K234" i="15"/>
  <c r="I234" i="15"/>
  <c r="G234" i="15"/>
  <c r="M242" i="15"/>
  <c r="O242" i="15"/>
  <c r="I242" i="15"/>
  <c r="K242" i="15"/>
  <c r="G242" i="15"/>
  <c r="M250" i="15"/>
  <c r="O250" i="15"/>
  <c r="I250" i="15"/>
  <c r="K250" i="15"/>
  <c r="G250" i="15"/>
  <c r="M258" i="15"/>
  <c r="O258" i="15"/>
  <c r="K258" i="15"/>
  <c r="I258" i="15"/>
  <c r="G258" i="15"/>
  <c r="O266" i="15"/>
  <c r="M266" i="15"/>
  <c r="I266" i="15"/>
  <c r="K266" i="15"/>
  <c r="G266" i="15"/>
  <c r="M274" i="15"/>
  <c r="O274" i="15"/>
  <c r="I274" i="15"/>
  <c r="K274" i="15"/>
  <c r="G274" i="15"/>
  <c r="M282" i="15"/>
  <c r="O282" i="15"/>
  <c r="I282" i="15"/>
  <c r="K282" i="15"/>
  <c r="G282" i="15"/>
  <c r="O290" i="15"/>
  <c r="M290" i="15"/>
  <c r="K290" i="15"/>
  <c r="I290" i="15"/>
  <c r="G290" i="15"/>
  <c r="M298" i="15"/>
  <c r="O298" i="15"/>
  <c r="I298" i="15"/>
  <c r="K298" i="15"/>
  <c r="G298" i="15"/>
  <c r="M306" i="15"/>
  <c r="O306" i="15"/>
  <c r="I306" i="15"/>
  <c r="K306" i="15"/>
  <c r="G306" i="15"/>
  <c r="M314" i="15"/>
  <c r="O314" i="15"/>
  <c r="I314" i="15"/>
  <c r="K314" i="15"/>
  <c r="G314" i="15"/>
  <c r="M322" i="15"/>
  <c r="O322" i="15"/>
  <c r="K322" i="15"/>
  <c r="I322" i="15"/>
  <c r="G322" i="15"/>
  <c r="O330" i="15"/>
  <c r="M330" i="15"/>
  <c r="I330" i="15"/>
  <c r="K330" i="15"/>
  <c r="G330" i="15"/>
  <c r="M338" i="15"/>
  <c r="O338" i="15"/>
  <c r="I338" i="15"/>
  <c r="K338" i="15"/>
  <c r="G338" i="15"/>
  <c r="M346" i="15"/>
  <c r="O346" i="15"/>
  <c r="I346" i="15"/>
  <c r="K346" i="15"/>
  <c r="G346" i="15"/>
  <c r="O354" i="15"/>
  <c r="M354" i="15"/>
  <c r="I354" i="15"/>
  <c r="K354" i="15"/>
  <c r="G354" i="15"/>
  <c r="M362" i="15"/>
  <c r="O362" i="15"/>
  <c r="I362" i="15"/>
  <c r="K362" i="15"/>
  <c r="G362" i="15"/>
  <c r="M370" i="15"/>
  <c r="O370" i="15"/>
  <c r="I370" i="15"/>
  <c r="K370" i="15"/>
  <c r="G370" i="15"/>
  <c r="M378" i="15"/>
  <c r="I378" i="15"/>
  <c r="O378" i="15"/>
  <c r="K378" i="15"/>
  <c r="G378" i="15"/>
  <c r="M386" i="15"/>
  <c r="O386" i="15"/>
  <c r="I386" i="15"/>
  <c r="K386" i="15"/>
  <c r="G386" i="15"/>
  <c r="M394" i="15"/>
  <c r="O394" i="15"/>
  <c r="I394" i="15"/>
  <c r="K394" i="15"/>
  <c r="G394" i="15"/>
  <c r="O402" i="15"/>
  <c r="M402" i="15"/>
  <c r="I402" i="15"/>
  <c r="K402" i="15"/>
  <c r="G402" i="15"/>
  <c r="M410" i="15"/>
  <c r="O410" i="15"/>
  <c r="I410" i="15"/>
  <c r="K410" i="15"/>
  <c r="G410" i="15"/>
  <c r="M418" i="15"/>
  <c r="O418" i="15"/>
  <c r="I418" i="15"/>
  <c r="K418" i="15"/>
  <c r="G418" i="15"/>
  <c r="M426" i="15"/>
  <c r="O426" i="15"/>
  <c r="I426" i="15"/>
  <c r="K426" i="15"/>
  <c r="G426" i="15"/>
  <c r="O434" i="15"/>
  <c r="M434" i="15"/>
  <c r="I434" i="15"/>
  <c r="K434" i="15"/>
  <c r="G434" i="15"/>
  <c r="O442" i="15"/>
  <c r="M442" i="15"/>
  <c r="I442" i="15"/>
  <c r="K442" i="15"/>
  <c r="G442" i="15"/>
  <c r="O450" i="15"/>
  <c r="M450" i="15"/>
  <c r="I450" i="15"/>
  <c r="K450" i="15"/>
  <c r="G450" i="15"/>
  <c r="O458" i="15"/>
  <c r="M458" i="15"/>
  <c r="I458" i="15"/>
  <c r="K458" i="15"/>
  <c r="G458" i="15"/>
  <c r="O466" i="15"/>
  <c r="M466" i="15"/>
  <c r="I466" i="15"/>
  <c r="K466" i="15"/>
  <c r="G466" i="15"/>
  <c r="M474" i="15"/>
  <c r="O474" i="15"/>
  <c r="I474" i="15"/>
  <c r="K474" i="15"/>
  <c r="G474" i="15"/>
  <c r="O482" i="15"/>
  <c r="M482" i="15"/>
  <c r="I482" i="15"/>
  <c r="K482" i="15"/>
  <c r="G482" i="15"/>
  <c r="O490" i="15"/>
  <c r="M490" i="15"/>
  <c r="I490" i="15"/>
  <c r="K490" i="15"/>
  <c r="G490" i="15"/>
  <c r="O53" i="15"/>
  <c r="M53" i="15"/>
  <c r="K53" i="15"/>
  <c r="I53" i="15"/>
  <c r="G53" i="15"/>
  <c r="O173" i="15"/>
  <c r="M173" i="15"/>
  <c r="I173" i="15"/>
  <c r="K173" i="15"/>
  <c r="G173" i="15"/>
  <c r="O421" i="15"/>
  <c r="M421" i="15"/>
  <c r="K421" i="15"/>
  <c r="I421" i="15"/>
  <c r="G421" i="15"/>
  <c r="O17" i="15"/>
  <c r="M17" i="15"/>
  <c r="K17" i="15"/>
  <c r="I17" i="15"/>
  <c r="G17" i="15"/>
  <c r="O26" i="15"/>
  <c r="K26" i="15"/>
  <c r="I26" i="15"/>
  <c r="M26" i="15"/>
  <c r="G26" i="15"/>
  <c r="O34" i="15"/>
  <c r="M34" i="15"/>
  <c r="K34" i="15"/>
  <c r="I34" i="15"/>
  <c r="G34" i="15"/>
  <c r="O43" i="15"/>
  <c r="M43" i="15"/>
  <c r="K43" i="15"/>
  <c r="I43" i="15"/>
  <c r="G43" i="15"/>
  <c r="O59" i="15"/>
  <c r="M59" i="15"/>
  <c r="K59" i="15"/>
  <c r="I59" i="15"/>
  <c r="G59" i="15"/>
  <c r="O67" i="15"/>
  <c r="M67" i="15"/>
  <c r="K67" i="15"/>
  <c r="I67" i="15"/>
  <c r="G67" i="15"/>
  <c r="O75" i="15"/>
  <c r="M75" i="15"/>
  <c r="K75" i="15"/>
  <c r="I75" i="15"/>
  <c r="G75" i="15"/>
  <c r="O83" i="15"/>
  <c r="M83" i="15"/>
  <c r="K83" i="15"/>
  <c r="I83" i="15"/>
  <c r="G83" i="15"/>
  <c r="O91" i="15"/>
  <c r="M91" i="15"/>
  <c r="K91" i="15"/>
  <c r="I91" i="15"/>
  <c r="G91" i="15"/>
  <c r="O99" i="15"/>
  <c r="M99" i="15"/>
  <c r="K99" i="15"/>
  <c r="I99" i="15"/>
  <c r="G99" i="15"/>
  <c r="O107" i="15"/>
  <c r="M107" i="15"/>
  <c r="K107" i="15"/>
  <c r="I107" i="15"/>
  <c r="G107" i="15"/>
  <c r="O115" i="15"/>
  <c r="M115" i="15"/>
  <c r="K115" i="15"/>
  <c r="I115" i="15"/>
  <c r="G115" i="15"/>
  <c r="O123" i="15"/>
  <c r="M123" i="15"/>
  <c r="K123" i="15"/>
  <c r="I123" i="15"/>
  <c r="G123" i="15"/>
  <c r="O131" i="15"/>
  <c r="M131" i="15"/>
  <c r="K131" i="15"/>
  <c r="I131" i="15"/>
  <c r="G131" i="15"/>
  <c r="O139" i="15"/>
  <c r="M139" i="15"/>
  <c r="K139" i="15"/>
  <c r="I139" i="15"/>
  <c r="G139" i="15"/>
  <c r="O147" i="15"/>
  <c r="M147" i="15"/>
  <c r="K147" i="15"/>
  <c r="I147" i="15"/>
  <c r="G147" i="15"/>
  <c r="O155" i="15"/>
  <c r="M155" i="15"/>
  <c r="K155" i="15"/>
  <c r="I155" i="15"/>
  <c r="G155" i="15"/>
  <c r="O163" i="15"/>
  <c r="M163" i="15"/>
  <c r="K163" i="15"/>
  <c r="I163" i="15"/>
  <c r="G163" i="15"/>
  <c r="O171" i="15"/>
  <c r="M171" i="15"/>
  <c r="K171" i="15"/>
  <c r="I171" i="15"/>
  <c r="G171" i="15"/>
  <c r="O179" i="15"/>
  <c r="M179" i="15"/>
  <c r="K179" i="15"/>
  <c r="I179" i="15"/>
  <c r="G179" i="15"/>
  <c r="O187" i="15"/>
  <c r="M187" i="15"/>
  <c r="K187" i="15"/>
  <c r="I187" i="15"/>
  <c r="G187" i="15"/>
  <c r="O195" i="15"/>
  <c r="M195" i="15"/>
  <c r="K195" i="15"/>
  <c r="I195" i="15"/>
  <c r="G195" i="15"/>
  <c r="O203" i="15"/>
  <c r="M203" i="15"/>
  <c r="K203" i="15"/>
  <c r="I203" i="15"/>
  <c r="G203" i="15"/>
  <c r="O211" i="15"/>
  <c r="M211" i="15"/>
  <c r="K211" i="15"/>
  <c r="I211" i="15"/>
  <c r="G211" i="15"/>
  <c r="O219" i="15"/>
  <c r="M219" i="15"/>
  <c r="K219" i="15"/>
  <c r="I219" i="15"/>
  <c r="G219" i="15"/>
  <c r="O227" i="15"/>
  <c r="M227" i="15"/>
  <c r="K227" i="15"/>
  <c r="I227" i="15"/>
  <c r="G227" i="15"/>
  <c r="O235" i="15"/>
  <c r="M235" i="15"/>
  <c r="K235" i="15"/>
  <c r="I235" i="15"/>
  <c r="G235" i="15"/>
  <c r="O243" i="15"/>
  <c r="M243" i="15"/>
  <c r="I243" i="15"/>
  <c r="G243" i="15"/>
  <c r="K243" i="15"/>
  <c r="O251" i="15"/>
  <c r="M251" i="15"/>
  <c r="I251" i="15"/>
  <c r="K251" i="15"/>
  <c r="G251" i="15"/>
  <c r="O259" i="15"/>
  <c r="K259" i="15"/>
  <c r="I259" i="15"/>
  <c r="M259" i="15"/>
  <c r="G259" i="15"/>
  <c r="O267" i="15"/>
  <c r="M267" i="15"/>
  <c r="K267" i="15"/>
  <c r="I267" i="15"/>
  <c r="G267" i="15"/>
  <c r="O275" i="15"/>
  <c r="M275" i="15"/>
  <c r="I275" i="15"/>
  <c r="K275" i="15"/>
  <c r="G275" i="15"/>
  <c r="O283" i="15"/>
  <c r="M283" i="15"/>
  <c r="I283" i="15"/>
  <c r="K283" i="15"/>
  <c r="G283" i="15"/>
  <c r="O291" i="15"/>
  <c r="K291" i="15"/>
  <c r="I291" i="15"/>
  <c r="M291" i="15"/>
  <c r="G291" i="15"/>
  <c r="O299" i="15"/>
  <c r="M299" i="15"/>
  <c r="K299" i="15"/>
  <c r="I299" i="15"/>
  <c r="G299" i="15"/>
  <c r="O307" i="15"/>
  <c r="M307" i="15"/>
  <c r="I307" i="15"/>
  <c r="G307" i="15"/>
  <c r="K307" i="15"/>
  <c r="O315" i="15"/>
  <c r="M315" i="15"/>
  <c r="I315" i="15"/>
  <c r="K315" i="15"/>
  <c r="G315" i="15"/>
  <c r="O323" i="15"/>
  <c r="M323" i="15"/>
  <c r="K323" i="15"/>
  <c r="G323" i="15"/>
  <c r="I323" i="15"/>
  <c r="O331" i="15"/>
  <c r="M331" i="15"/>
  <c r="K331" i="15"/>
  <c r="G331" i="15"/>
  <c r="I331" i="15"/>
  <c r="O339" i="15"/>
  <c r="M339" i="15"/>
  <c r="K339" i="15"/>
  <c r="G339" i="15"/>
  <c r="I339" i="15"/>
  <c r="O347" i="15"/>
  <c r="K347" i="15"/>
  <c r="G347" i="15"/>
  <c r="I347" i="15"/>
  <c r="M347" i="15"/>
  <c r="O355" i="15"/>
  <c r="M355" i="15"/>
  <c r="K355" i="15"/>
  <c r="G355" i="15"/>
  <c r="I355" i="15"/>
  <c r="O363" i="15"/>
  <c r="M363" i="15"/>
  <c r="K363" i="15"/>
  <c r="G363" i="15"/>
  <c r="I363" i="15"/>
  <c r="O371" i="15"/>
  <c r="M371" i="15"/>
  <c r="K371" i="15"/>
  <c r="G371" i="15"/>
  <c r="I371" i="15"/>
  <c r="O379" i="15"/>
  <c r="M379" i="15"/>
  <c r="K379" i="15"/>
  <c r="G379" i="15"/>
  <c r="I379" i="15"/>
  <c r="O387" i="15"/>
  <c r="M387" i="15"/>
  <c r="K387" i="15"/>
  <c r="I387" i="15"/>
  <c r="G387" i="15"/>
  <c r="O395" i="15"/>
  <c r="M395" i="15"/>
  <c r="K395" i="15"/>
  <c r="G395" i="15"/>
  <c r="I395" i="15"/>
  <c r="O403" i="15"/>
  <c r="M403" i="15"/>
  <c r="K403" i="15"/>
  <c r="G403" i="15"/>
  <c r="I403" i="15"/>
  <c r="O411" i="15"/>
  <c r="K411" i="15"/>
  <c r="M411" i="15"/>
  <c r="G411" i="15"/>
  <c r="I411" i="15"/>
  <c r="O419" i="15"/>
  <c r="M419" i="15"/>
  <c r="K419" i="15"/>
  <c r="G419" i="15"/>
  <c r="I419" i="15"/>
  <c r="O427" i="15"/>
  <c r="M427" i="15"/>
  <c r="K427" i="15"/>
  <c r="G427" i="15"/>
  <c r="I427" i="15"/>
  <c r="O435" i="15"/>
  <c r="M435" i="15"/>
  <c r="K435" i="15"/>
  <c r="G435" i="15"/>
  <c r="I435" i="15"/>
  <c r="O443" i="15"/>
  <c r="M443" i="15"/>
  <c r="K443" i="15"/>
  <c r="I443" i="15"/>
  <c r="G443" i="15"/>
  <c r="O451" i="15"/>
  <c r="M451" i="15"/>
  <c r="K451" i="15"/>
  <c r="I451" i="15"/>
  <c r="G451" i="15"/>
  <c r="O459" i="15"/>
  <c r="M459" i="15"/>
  <c r="K459" i="15"/>
  <c r="I459" i="15"/>
  <c r="G459" i="15"/>
  <c r="O467" i="15"/>
  <c r="M467" i="15"/>
  <c r="K467" i="15"/>
  <c r="I467" i="15"/>
  <c r="G467" i="15"/>
  <c r="O475" i="15"/>
  <c r="M475" i="15"/>
  <c r="K475" i="15"/>
  <c r="I475" i="15"/>
  <c r="G475" i="15"/>
  <c r="O483" i="15"/>
  <c r="M483" i="15"/>
  <c r="K483" i="15"/>
  <c r="I483" i="15"/>
  <c r="G483" i="15"/>
  <c r="O491" i="15"/>
  <c r="M491" i="15"/>
  <c r="K491" i="15"/>
  <c r="I491" i="15"/>
  <c r="G491" i="15"/>
  <c r="I15" i="15"/>
  <c r="M15" i="15"/>
  <c r="G15" i="15"/>
  <c r="K15" i="15"/>
  <c r="O15" i="15"/>
  <c r="O14" i="15"/>
  <c r="K14" i="15"/>
  <c r="G14" i="15"/>
  <c r="M14" i="15"/>
  <c r="I14" i="15"/>
  <c r="I13" i="15"/>
  <c r="O13" i="15"/>
  <c r="K13" i="15"/>
  <c r="G13" i="15"/>
  <c r="M13" i="15"/>
  <c r="O12" i="15"/>
  <c r="G12" i="15"/>
  <c r="I12" i="15"/>
  <c r="K12" i="15"/>
  <c r="M12" i="15"/>
  <c r="O11" i="15"/>
  <c r="G11" i="15"/>
  <c r="I11" i="15"/>
  <c r="K11" i="15"/>
  <c r="M11" i="15"/>
  <c r="G10" i="15"/>
  <c r="I13" i="1" l="1"/>
  <c r="H13" i="1"/>
  <c r="G13" i="1"/>
  <c r="E13" i="1"/>
  <c r="F13" i="1"/>
  <c r="F15" i="1"/>
  <c r="G15" i="1"/>
  <c r="H15" i="1"/>
  <c r="I15" i="1"/>
  <c r="E15" i="1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J15" i="1" l="1"/>
  <c r="I4" i="28"/>
  <c r="E19" i="1" l="1"/>
  <c r="I9" i="26" l="1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F20" i="1"/>
  <c r="G20" i="1"/>
  <c r="H20" i="1"/>
  <c r="I20" i="1"/>
  <c r="E20" i="1"/>
  <c r="G19" i="1"/>
  <c r="H19" i="1"/>
  <c r="I19" i="1"/>
  <c r="F19" i="1"/>
  <c r="I8" i="26"/>
  <c r="I7" i="26"/>
  <c r="J19" i="1" l="1"/>
  <c r="J20" i="1"/>
  <c r="I4" i="26"/>
  <c r="I14" i="1" l="1"/>
  <c r="I16" i="1" s="1"/>
  <c r="H14" i="1"/>
  <c r="H16" i="1" s="1"/>
  <c r="G14" i="1"/>
  <c r="G16" i="1" s="1"/>
  <c r="F14" i="1"/>
  <c r="F16" i="1" s="1"/>
  <c r="E14" i="1"/>
  <c r="E16" i="1" s="1"/>
  <c r="E12" i="1"/>
  <c r="D6" i="26" l="1"/>
  <c r="D6" i="28"/>
  <c r="F12" i="1" l="1"/>
  <c r="F9" i="15"/>
  <c r="E18" i="1"/>
  <c r="E6" i="26" l="1"/>
  <c r="E6" i="28"/>
  <c r="H9" i="15"/>
  <c r="F18" i="1"/>
  <c r="G12" i="1"/>
  <c r="F6" i="28" l="1"/>
  <c r="J9" i="15"/>
  <c r="G18" i="1"/>
  <c r="F6" i="26"/>
  <c r="H12" i="1"/>
  <c r="G6" i="28" s="1"/>
  <c r="I12" i="1" l="1"/>
  <c r="G6" i="26"/>
  <c r="H18" i="1"/>
  <c r="L9" i="15"/>
  <c r="H6" i="26" l="1"/>
  <c r="H6" i="28"/>
  <c r="N9" i="15"/>
  <c r="I18" i="1"/>
  <c r="H21" i="1"/>
  <c r="J14" i="1" l="1"/>
  <c r="G21" i="1"/>
  <c r="F21" i="1"/>
  <c r="I21" i="1"/>
  <c r="H22" i="1"/>
  <c r="H24" i="1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8" i="3"/>
  <c r="J16" i="1" l="1"/>
  <c r="E21" i="1"/>
  <c r="I22" i="1"/>
  <c r="I24" i="1" s="1"/>
  <c r="F22" i="1"/>
  <c r="F24" i="1" s="1"/>
  <c r="G22" i="1"/>
  <c r="G24" i="1" s="1"/>
  <c r="Q6" i="15"/>
  <c r="J13" i="1" s="1"/>
  <c r="J21" i="1" l="1"/>
  <c r="J22" i="1" s="1"/>
  <c r="J24" i="1" s="1"/>
  <c r="E22" i="1"/>
  <c r="E24" i="1" s="1"/>
</calcChain>
</file>

<file path=xl/sharedStrings.xml><?xml version="1.0" encoding="utf-8"?>
<sst xmlns="http://schemas.openxmlformats.org/spreadsheetml/2006/main" count="80" uniqueCount="68">
  <si>
    <t>Projektnamn:</t>
  </si>
  <si>
    <t>Summa kostnader</t>
  </si>
  <si>
    <t>Totalt</t>
  </si>
  <si>
    <t>Balans</t>
  </si>
  <si>
    <t>Indirekta kostnader</t>
  </si>
  <si>
    <t>Flik: Finanplan</t>
  </si>
  <si>
    <t>Flik: Lön till projektpersonal</t>
  </si>
  <si>
    <t>Flik: Övriga kostnader</t>
  </si>
  <si>
    <t>Summa</t>
  </si>
  <si>
    <t>Offentlig</t>
  </si>
  <si>
    <t>Privat</t>
  </si>
  <si>
    <t>Projektledare</t>
  </si>
  <si>
    <t>Projektekonom</t>
  </si>
  <si>
    <t>Projektadministratör</t>
  </si>
  <si>
    <t>Kommentar</t>
  </si>
  <si>
    <t>Flik: Kontanta medel tillförda projektet, Kontaktuppgifter</t>
  </si>
  <si>
    <t>Personal</t>
  </si>
  <si>
    <t>Övrig projektpersonal</t>
  </si>
  <si>
    <t>Styrgrupp</t>
  </si>
  <si>
    <t>Delprojektledare</t>
  </si>
  <si>
    <t>Timanställd</t>
  </si>
  <si>
    <t>Månadslön</t>
  </si>
  <si>
    <t>Kostnader</t>
  </si>
  <si>
    <t>Tredje Part</t>
  </si>
  <si>
    <t>Organisationer</t>
  </si>
  <si>
    <t>Stöd från AMIF</t>
  </si>
  <si>
    <t>Finansiering</t>
  </si>
  <si>
    <t>Finansieringsnivå:</t>
  </si>
  <si>
    <t>Kostnader personal</t>
  </si>
  <si>
    <t>Projektavslut:</t>
  </si>
  <si>
    <t>Finansiär</t>
  </si>
  <si>
    <t>Totala personalkostnader</t>
  </si>
  <si>
    <t xml:space="preserve">Sökande: </t>
  </si>
  <si>
    <t>Medfinansiering</t>
  </si>
  <si>
    <t>Offentlig kontant medfinansiering</t>
  </si>
  <si>
    <t>Privat kontant medfinansiering</t>
  </si>
  <si>
    <t>Summa medfinansiering</t>
  </si>
  <si>
    <t>Typ av finansiär</t>
  </si>
  <si>
    <t>Totalt finansiering</t>
  </si>
  <si>
    <t xml:space="preserve">Välj typ av finansiering i det första fältet.
Ange finansiär i det andra fältet. 
Ange total beräknad kostnad  varje år. </t>
  </si>
  <si>
    <t>Schablonkostnader (40% påslag på personalkostnader)</t>
  </si>
  <si>
    <t>Projektstart:</t>
  </si>
  <si>
    <r>
      <t xml:space="preserve">Börja med att ange information om projektet i fliken Budgetöversikt.
</t>
    </r>
    <r>
      <rPr>
        <b/>
        <sz val="11"/>
        <color theme="1"/>
        <rFont val="Calibri"/>
        <family val="2"/>
        <scheme val="minor"/>
      </rPr>
      <t>När fälten projektstart och projektavslut har fyllts i uppdateras mallen med årtal.</t>
    </r>
    <r>
      <rPr>
        <sz val="11"/>
        <color theme="1"/>
        <rFont val="Calibri"/>
        <family val="2"/>
        <scheme val="minor"/>
      </rPr>
      <t xml:space="preserve">
Fyll därefter i de övriga flikarna med uppgifter så uppdateras budgetöversikten med
automatiska beräkningar.</t>
    </r>
  </si>
  <si>
    <t>Organisation</t>
  </si>
  <si>
    <t>Projektintäkter (Negativ kostnad)</t>
  </si>
  <si>
    <t>Intäkter</t>
  </si>
  <si>
    <t xml:space="preserve"> </t>
  </si>
  <si>
    <t>Totalt intäkter</t>
  </si>
  <si>
    <t>Ange intäktsspecifikation</t>
  </si>
  <si>
    <t>Offentlig kontant finansiering</t>
  </si>
  <si>
    <t xml:space="preserve">Ange intäkter genererade av projektet (negativ kostnad) i första fältet.
</t>
  </si>
  <si>
    <t xml:space="preserve">Ange total beräknad kostnad för respektive intäkt varje år. </t>
  </si>
  <si>
    <t>För att förenkla administrationen för stödmottagarna använder sig Migrationsverket av enhetskostnader vid redovisning av projektpersonalens nedlagda tid i projektet.</t>
  </si>
  <si>
    <t>Budgetera därför för varje befattning i projektet efter antalet timmar per år.</t>
  </si>
  <si>
    <t>Roll i projektet</t>
  </si>
  <si>
    <t>Timlön</t>
  </si>
  <si>
    <t>Summa timmar</t>
  </si>
  <si>
    <t>Organisationens LKP i %</t>
  </si>
  <si>
    <t>För mer utförligt information om hur enhetskostnader per timme räknas ut, vänligen se vår hemsida.</t>
  </si>
  <si>
    <t>Lönekostnadspåslag</t>
  </si>
  <si>
    <t>Belopp</t>
  </si>
  <si>
    <t>LKP ska stämma överens med de värden som läggs in i LKP-mallen och som ska bifogas ansökan om stöd.</t>
  </si>
  <si>
    <t>Här lägger ni till stödmottagarens och projektpartners lönekostnadspåslag i procent.</t>
  </si>
  <si>
    <t xml:space="preserve">Ange totalt beräknat antal arbetstimmar för respektive befattning och år. </t>
  </si>
  <si>
    <t>Med start år två ökas lönebeloppet automatiskt med 2,4 % per år.</t>
  </si>
  <si>
    <t>Följande formel används för att beräkna enhetskostnad per timme: Ordinarie månadslön (inklusive schablon för LKP i enlighet med uträkning i separat bilaga) x 12 / 1 720 timmar = timlön.</t>
  </si>
  <si>
    <t>Länk till LKP-mallen</t>
  </si>
  <si>
    <t>Fd1035 2024-04-04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</si>
</sst>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#,##0\ &quot;kr&quot;;\-#,##0\ &quot;kr&quot;"/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_k_r_-;\-* #,##0\ _k_r_-;_-* &quot;-&quot;\ _k_r_-;_-@_-"/>
    <numFmt numFmtId="165" formatCode="#,##0\ &quot;kr&quot;"/>
    <numFmt numFmtId="166" formatCode="#,##0.00\ &quot;kr&quot;"/>
    <numFmt numFmtId="167" formatCode="_-* #,##0_-;\-* #,##0_-;_-* &quot;-&quot;??_-;_-@_-"/>
    <numFmt numFmtId="168" formatCode="_-* #,##0.00\ [$kr-41D]_-;\-* #,##0.00\ [$kr-41D]_-;_-* &quot;-&quot;??\ [$kr-41D]_-;_-@_-"/>
    <numFmt numFmtId="169" formatCode="0.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rgb="FFE6E6E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B90835"/>
      </top>
      <bottom style="thin">
        <color indexed="64"/>
      </bottom>
      <diagonal/>
    </border>
    <border>
      <left style="thin">
        <color indexed="64"/>
      </left>
      <right/>
      <top style="thick">
        <color rgb="FFB90835"/>
      </top>
      <bottom style="thin">
        <color indexed="64"/>
      </bottom>
      <diagonal/>
    </border>
    <border>
      <left/>
      <right/>
      <top style="thick">
        <color rgb="FFB90835"/>
      </top>
      <bottom style="thin">
        <color indexed="64"/>
      </bottom>
      <diagonal/>
    </border>
    <border>
      <left/>
      <right style="thin">
        <color indexed="64"/>
      </right>
      <top style="thick">
        <color rgb="FFB90835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B9083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B90835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9" fontId="0" fillId="0" borderId="0" xfId="0" applyNumberFormat="1"/>
    <xf numFmtId="0" fontId="2" fillId="3" borderId="0" xfId="0" applyFont="1" applyFill="1"/>
    <xf numFmtId="0" fontId="0" fillId="3" borderId="0" xfId="0" applyFill="1"/>
    <xf numFmtId="0" fontId="0" fillId="2" borderId="0" xfId="0" applyFill="1" applyProtection="1"/>
    <xf numFmtId="3" fontId="0" fillId="2" borderId="1" xfId="0" applyNumberFormat="1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  <protection locked="0"/>
    </xf>
    <xf numFmtId="165" fontId="0" fillId="2" borderId="1" xfId="0" applyNumberFormat="1" applyFill="1" applyBorder="1" applyAlignment="1" applyProtection="1">
      <alignment wrapText="1"/>
      <protection locked="0"/>
    </xf>
    <xf numFmtId="165" fontId="0" fillId="2" borderId="1" xfId="1" applyNumberFormat="1" applyFont="1" applyFill="1" applyBorder="1" applyAlignment="1" applyProtection="1">
      <alignment wrapText="1"/>
      <protection locked="0"/>
    </xf>
    <xf numFmtId="165" fontId="0" fillId="2" borderId="0" xfId="0" applyNumberFormat="1" applyFill="1" applyProtection="1"/>
    <xf numFmtId="0" fontId="0" fillId="2" borderId="0" xfId="0" applyFill="1" applyProtection="1">
      <protection locked="0"/>
    </xf>
    <xf numFmtId="165" fontId="0" fillId="2" borderId="0" xfId="0" applyNumberFormat="1" applyFill="1" applyProtection="1">
      <protection locked="0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3" fontId="1" fillId="2" borderId="6" xfId="0" applyNumberFormat="1" applyFont="1" applyFill="1" applyBorder="1" applyProtection="1">
      <protection hidden="1"/>
    </xf>
    <xf numFmtId="164" fontId="6" fillId="2" borderId="1" xfId="2" applyNumberFormat="1" applyFont="1" applyFill="1" applyBorder="1" applyProtection="1"/>
    <xf numFmtId="164" fontId="6" fillId="2" borderId="1" xfId="0" applyNumberFormat="1" applyFont="1" applyFill="1" applyBorder="1" applyProtection="1"/>
    <xf numFmtId="164" fontId="6" fillId="5" borderId="1" xfId="2" applyNumberFormat="1" applyFont="1" applyFill="1" applyBorder="1" applyProtection="1"/>
    <xf numFmtId="164" fontId="6" fillId="5" borderId="1" xfId="0" applyNumberFormat="1" applyFont="1" applyFill="1" applyBorder="1" applyProtection="1"/>
    <xf numFmtId="0" fontId="5" fillId="4" borderId="14" xfId="0" applyFont="1" applyFill="1" applyBorder="1" applyAlignment="1" applyProtection="1">
      <alignment horizontal="right" vertical="center"/>
      <protection hidden="1"/>
    </xf>
    <xf numFmtId="0" fontId="5" fillId="4" borderId="14" xfId="0" applyFont="1" applyFill="1" applyBorder="1" applyAlignment="1" applyProtection="1">
      <alignment horizontal="right" vertical="center"/>
    </xf>
    <xf numFmtId="0" fontId="5" fillId="4" borderId="18" xfId="0" applyFont="1" applyFill="1" applyBorder="1" applyProtection="1"/>
    <xf numFmtId="0" fontId="5" fillId="4" borderId="12" xfId="0" applyFont="1" applyFill="1" applyBorder="1" applyAlignment="1" applyProtection="1">
      <alignment horizontal="right"/>
    </xf>
    <xf numFmtId="164" fontId="5" fillId="4" borderId="13" xfId="0" applyNumberFormat="1" applyFont="1" applyFill="1" applyBorder="1" applyProtection="1"/>
    <xf numFmtId="3" fontId="5" fillId="4" borderId="13" xfId="0" applyNumberFormat="1" applyFont="1" applyFill="1" applyBorder="1" applyProtection="1"/>
    <xf numFmtId="0" fontId="6" fillId="4" borderId="9" xfId="0" applyFont="1" applyFill="1" applyBorder="1" applyProtection="1"/>
    <xf numFmtId="164" fontId="6" fillId="4" borderId="1" xfId="0" applyNumberFormat="1" applyFont="1" applyFill="1" applyBorder="1" applyProtection="1"/>
    <xf numFmtId="3" fontId="6" fillId="4" borderId="1" xfId="0" applyNumberFormat="1" applyFont="1" applyFill="1" applyBorder="1" applyProtection="1"/>
    <xf numFmtId="0" fontId="5" fillId="4" borderId="8" xfId="0" applyFont="1" applyFill="1" applyBorder="1" applyProtection="1"/>
    <xf numFmtId="164" fontId="5" fillId="4" borderId="1" xfId="0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horizontal="left" wrapText="1"/>
    </xf>
    <xf numFmtId="1" fontId="5" fillId="4" borderId="11" xfId="0" applyNumberFormat="1" applyFont="1" applyFill="1" applyBorder="1" applyAlignment="1" applyProtection="1">
      <alignment horizontal="right"/>
    </xf>
    <xf numFmtId="0" fontId="0" fillId="5" borderId="8" xfId="0" applyFill="1" applyBorder="1" applyAlignment="1" applyProtection="1">
      <alignment wrapText="1"/>
      <protection locked="0"/>
    </xf>
    <xf numFmtId="165" fontId="0" fillId="5" borderId="1" xfId="0" applyNumberFormat="1" applyFill="1" applyBorder="1" applyAlignment="1" applyProtection="1">
      <alignment wrapText="1"/>
      <protection locked="0"/>
    </xf>
    <xf numFmtId="3" fontId="0" fillId="5" borderId="1" xfId="0" applyNumberFormat="1" applyFill="1" applyBorder="1" applyAlignment="1" applyProtection="1">
      <alignment wrapText="1"/>
    </xf>
    <xf numFmtId="165" fontId="0" fillId="5" borderId="1" xfId="1" applyNumberFormat="1" applyFont="1" applyFill="1" applyBorder="1" applyAlignment="1" applyProtection="1">
      <alignment wrapText="1"/>
      <protection locked="0"/>
    </xf>
    <xf numFmtId="0" fontId="5" fillId="4" borderId="15" xfId="0" applyFont="1" applyFill="1" applyBorder="1" applyAlignment="1" applyProtection="1">
      <alignment horizontal="left" wrapText="1"/>
    </xf>
    <xf numFmtId="1" fontId="5" fillId="4" borderId="14" xfId="0" applyNumberFormat="1" applyFont="1" applyFill="1" applyBorder="1" applyAlignment="1" applyProtection="1">
      <alignment horizontal="right"/>
    </xf>
    <xf numFmtId="0" fontId="5" fillId="4" borderId="14" xfId="0" applyFont="1" applyFill="1" applyBorder="1" applyAlignment="1" applyProtection="1">
      <alignment horizontal="right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5" borderId="1" xfId="0" applyNumberFormat="1" applyFill="1" applyBorder="1" applyAlignment="1" applyProtection="1">
      <alignment wrapText="1"/>
      <protection locked="0"/>
    </xf>
    <xf numFmtId="0" fontId="0" fillId="2" borderId="0" xfId="0" applyNumberFormat="1" applyFill="1" applyProtection="1"/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6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vertical="center"/>
    </xf>
    <xf numFmtId="165" fontId="7" fillId="2" borderId="0" xfId="0" applyNumberFormat="1" applyFont="1" applyFill="1" applyBorder="1" applyAlignment="1" applyProtection="1"/>
    <xf numFmtId="165" fontId="9" fillId="2" borderId="0" xfId="0" applyNumberFormat="1" applyFont="1" applyFill="1" applyBorder="1" applyProtection="1"/>
    <xf numFmtId="165" fontId="7" fillId="2" borderId="0" xfId="0" applyNumberFormat="1" applyFont="1" applyFill="1" applyBorder="1" applyAlignment="1" applyProtection="1">
      <alignment horizontal="left"/>
    </xf>
    <xf numFmtId="3" fontId="9" fillId="2" borderId="1" xfId="0" applyNumberFormat="1" applyFont="1" applyFill="1" applyBorder="1" applyProtection="1"/>
    <xf numFmtId="0" fontId="9" fillId="2" borderId="20" xfId="0" applyFont="1" applyFill="1" applyBorder="1" applyProtection="1"/>
    <xf numFmtId="165" fontId="9" fillId="2" borderId="20" xfId="0" applyNumberFormat="1" applyFont="1" applyFill="1" applyBorder="1" applyProtection="1"/>
    <xf numFmtId="165" fontId="5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Protection="1"/>
    <xf numFmtId="164" fontId="1" fillId="4" borderId="11" xfId="0" applyNumberFormat="1" applyFont="1" applyFill="1" applyBorder="1" applyProtection="1"/>
    <xf numFmtId="0" fontId="9" fillId="2" borderId="2" xfId="0" applyFont="1" applyFill="1" applyBorder="1" applyProtection="1">
      <protection hidden="1"/>
    </xf>
    <xf numFmtId="0" fontId="9" fillId="2" borderId="3" xfId="0" applyFont="1" applyFill="1" applyBorder="1" applyAlignment="1" applyProtection="1">
      <protection hidden="1"/>
    </xf>
    <xf numFmtId="0" fontId="4" fillId="2" borderId="0" xfId="0" applyFont="1" applyFill="1" applyProtection="1">
      <protection hidden="1"/>
    </xf>
    <xf numFmtId="0" fontId="5" fillId="2" borderId="19" xfId="0" applyFont="1" applyFill="1" applyBorder="1" applyAlignment="1" applyProtection="1">
      <alignment horizontal="left"/>
      <protection hidden="1"/>
    </xf>
    <xf numFmtId="0" fontId="6" fillId="2" borderId="5" xfId="0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164" fontId="0" fillId="4" borderId="11" xfId="0" applyNumberFormat="1" applyFill="1" applyBorder="1" applyProtection="1"/>
    <xf numFmtId="0" fontId="5" fillId="4" borderId="15" xfId="0" applyFont="1" applyFill="1" applyBorder="1" applyAlignment="1" applyProtection="1">
      <alignment horizontal="right" wrapText="1"/>
    </xf>
    <xf numFmtId="0" fontId="10" fillId="2" borderId="0" xfId="0" applyFont="1" applyFill="1" applyAlignment="1" applyProtection="1">
      <alignment horizontal="right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6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 applyProtection="1">
      <alignment horizontal="left"/>
    </xf>
    <xf numFmtId="165" fontId="2" fillId="2" borderId="0" xfId="0" applyNumberFormat="1" applyFont="1" applyFill="1" applyBorder="1" applyAlignment="1" applyProtection="1">
      <alignment horizontal="left"/>
    </xf>
    <xf numFmtId="165" fontId="0" fillId="2" borderId="0" xfId="0" applyNumberFormat="1" applyFill="1" applyBorder="1" applyProtection="1"/>
    <xf numFmtId="0" fontId="4" fillId="2" borderId="0" xfId="0" applyFont="1" applyFill="1" applyBorder="1" applyAlignment="1" applyProtection="1">
      <alignment horizontal="left" wrapText="1"/>
    </xf>
    <xf numFmtId="0" fontId="0" fillId="2" borderId="0" xfId="0" applyFill="1" applyBorder="1" applyProtection="1"/>
    <xf numFmtId="165" fontId="1" fillId="2" borderId="0" xfId="0" applyNumberFormat="1" applyFont="1" applyFill="1" applyBorder="1" applyAlignment="1" applyProtection="1">
      <alignment horizontal="right"/>
    </xf>
    <xf numFmtId="3" fontId="0" fillId="2" borderId="1" xfId="0" applyNumberFormat="1" applyFill="1" applyBorder="1" applyProtection="1"/>
    <xf numFmtId="0" fontId="0" fillId="5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0" xfId="0" applyNumberFormat="1" applyFill="1" applyProtection="1"/>
    <xf numFmtId="164" fontId="6" fillId="5" borderId="23" xfId="0" applyNumberFormat="1" applyFont="1" applyFill="1" applyBorder="1" applyProtection="1"/>
    <xf numFmtId="42" fontId="6" fillId="2" borderId="1" xfId="2" applyNumberFormat="1" applyFont="1" applyFill="1" applyBorder="1" applyProtection="1"/>
    <xf numFmtId="42" fontId="6" fillId="2" borderId="1" xfId="0" applyNumberFormat="1" applyFont="1" applyFill="1" applyBorder="1" applyProtection="1"/>
    <xf numFmtId="42" fontId="6" fillId="5" borderId="23" xfId="2" applyNumberFormat="1" applyFont="1" applyFill="1" applyBorder="1" applyProtection="1"/>
    <xf numFmtId="42" fontId="6" fillId="5" borderId="23" xfId="0" applyNumberFormat="1" applyFont="1" applyFill="1" applyBorder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/>
    <xf numFmtId="167" fontId="0" fillId="2" borderId="1" xfId="2" applyNumberFormat="1" applyFont="1" applyFill="1" applyBorder="1" applyAlignment="1" applyProtection="1">
      <alignment wrapText="1"/>
      <protection locked="0"/>
    </xf>
    <xf numFmtId="167" fontId="0" fillId="5" borderId="1" xfId="2" applyNumberFormat="1" applyFont="1" applyFill="1" applyBorder="1" applyAlignment="1" applyProtection="1">
      <alignment wrapText="1"/>
      <protection locked="0"/>
    </xf>
    <xf numFmtId="167" fontId="0" fillId="2" borderId="1" xfId="2" applyNumberFormat="1" applyFont="1" applyFill="1" applyBorder="1" applyAlignment="1" applyProtection="1">
      <alignment wrapText="1"/>
    </xf>
    <xf numFmtId="167" fontId="0" fillId="5" borderId="1" xfId="2" applyNumberFormat="1" applyFont="1" applyFill="1" applyBorder="1" applyAlignment="1" applyProtection="1">
      <alignment wrapText="1"/>
    </xf>
    <xf numFmtId="168" fontId="0" fillId="2" borderId="8" xfId="3" applyNumberFormat="1" applyFont="1" applyFill="1" applyBorder="1" applyAlignment="1" applyProtection="1">
      <alignment wrapText="1"/>
    </xf>
    <xf numFmtId="168" fontId="0" fillId="5" borderId="8" xfId="3" applyNumberFormat="1" applyFont="1" applyFill="1" applyBorder="1" applyAlignment="1" applyProtection="1">
      <alignment wrapText="1"/>
    </xf>
    <xf numFmtId="168" fontId="0" fillId="5" borderId="8" xfId="0" applyNumberFormat="1" applyFill="1" applyBorder="1" applyAlignment="1" applyProtection="1">
      <alignment wrapText="1"/>
    </xf>
    <xf numFmtId="168" fontId="0" fillId="2" borderId="8" xfId="0" applyNumberFormat="1" applyFill="1" applyBorder="1" applyAlignment="1" applyProtection="1">
      <alignment wrapText="1"/>
    </xf>
    <xf numFmtId="9" fontId="5" fillId="4" borderId="13" xfId="0" applyNumberFormat="1" applyFont="1" applyFill="1" applyBorder="1" applyProtection="1"/>
    <xf numFmtId="0" fontId="6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wrapText="1"/>
      <protection locked="0"/>
    </xf>
    <xf numFmtId="168" fontId="0" fillId="2" borderId="0" xfId="0" applyNumberFormat="1" applyFill="1" applyBorder="1" applyAlignment="1" applyProtection="1">
      <alignment wrapText="1"/>
    </xf>
    <xf numFmtId="167" fontId="0" fillId="2" borderId="0" xfId="2" applyNumberFormat="1" applyFont="1" applyFill="1" applyBorder="1" applyAlignment="1" applyProtection="1">
      <alignment wrapText="1"/>
      <protection locked="0"/>
    </xf>
    <xf numFmtId="167" fontId="0" fillId="2" borderId="0" xfId="2" applyNumberFormat="1" applyFont="1" applyFill="1" applyBorder="1" applyAlignment="1" applyProtection="1">
      <alignment wrapText="1"/>
    </xf>
    <xf numFmtId="3" fontId="0" fillId="2" borderId="0" xfId="0" applyNumberForma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  <protection locked="0"/>
    </xf>
    <xf numFmtId="168" fontId="0" fillId="0" borderId="0" xfId="0" applyNumberFormat="1" applyFill="1" applyBorder="1" applyAlignment="1" applyProtection="1">
      <alignment wrapText="1"/>
    </xf>
    <xf numFmtId="167" fontId="0" fillId="0" borderId="0" xfId="2" applyNumberFormat="1" applyFont="1" applyFill="1" applyBorder="1" applyAlignment="1" applyProtection="1">
      <alignment wrapText="1"/>
      <protection locked="0"/>
    </xf>
    <xf numFmtId="167" fontId="0" fillId="0" borderId="0" xfId="2" applyNumberFormat="1" applyFont="1" applyFill="1" applyBorder="1" applyAlignment="1" applyProtection="1">
      <alignment wrapText="1"/>
    </xf>
    <xf numFmtId="3" fontId="0" fillId="0" borderId="0" xfId="0" applyNumberFormat="1" applyFill="1" applyBorder="1" applyAlignment="1" applyProtection="1">
      <alignment wrapText="1"/>
    </xf>
    <xf numFmtId="165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165" fontId="2" fillId="2" borderId="0" xfId="0" applyNumberFormat="1" applyFont="1" applyFill="1" applyBorder="1" applyAlignment="1" applyProtection="1"/>
    <xf numFmtId="0" fontId="5" fillId="4" borderId="24" xfId="0" applyFont="1" applyFill="1" applyBorder="1" applyAlignment="1" applyProtection="1">
      <alignment horizontal="left" wrapText="1"/>
    </xf>
    <xf numFmtId="169" fontId="0" fillId="2" borderId="1" xfId="1" applyNumberFormat="1" applyFont="1" applyFill="1" applyBorder="1" applyAlignment="1" applyProtection="1">
      <alignment wrapText="1"/>
      <protection locked="0"/>
    </xf>
    <xf numFmtId="169" fontId="0" fillId="5" borderId="1" xfId="1" applyNumberFormat="1" applyFont="1" applyFill="1" applyBorder="1" applyAlignment="1" applyProtection="1">
      <alignment wrapText="1"/>
      <protection locked="0"/>
    </xf>
    <xf numFmtId="5" fontId="0" fillId="2" borderId="8" xfId="2" applyNumberFormat="1" applyFont="1" applyFill="1" applyBorder="1" applyAlignment="1" applyProtection="1">
      <alignment wrapText="1"/>
      <protection locked="0"/>
    </xf>
    <xf numFmtId="5" fontId="0" fillId="5" borderId="8" xfId="2" applyNumberFormat="1" applyFont="1" applyFill="1" applyBorder="1" applyAlignment="1" applyProtection="1">
      <alignment wrapText="1"/>
      <protection locked="0"/>
    </xf>
    <xf numFmtId="9" fontId="0" fillId="2" borderId="0" xfId="1" applyFont="1" applyFill="1" applyBorder="1" applyAlignment="1" applyProtection="1">
      <alignment wrapText="1"/>
    </xf>
    <xf numFmtId="9" fontId="0" fillId="0" borderId="0" xfId="1" applyFont="1" applyFill="1" applyBorder="1" applyAlignment="1" applyProtection="1">
      <alignment wrapText="1"/>
    </xf>
    <xf numFmtId="169" fontId="0" fillId="2" borderId="8" xfId="1" applyNumberFormat="1" applyFont="1" applyFill="1" applyBorder="1" applyAlignment="1" applyProtection="1">
      <alignment wrapText="1"/>
    </xf>
    <xf numFmtId="169" fontId="0" fillId="5" borderId="8" xfId="1" applyNumberFormat="1" applyFont="1" applyFill="1" applyBorder="1" applyAlignment="1" applyProtection="1">
      <alignment wrapText="1"/>
    </xf>
    <xf numFmtId="1" fontId="5" fillId="4" borderId="24" xfId="0" applyNumberFormat="1" applyFont="1" applyFill="1" applyBorder="1" applyAlignment="1" applyProtection="1">
      <alignment horizontal="right"/>
    </xf>
    <xf numFmtId="3" fontId="9" fillId="2" borderId="3" xfId="0" applyNumberFormat="1" applyFont="1" applyFill="1" applyBorder="1" applyProtection="1"/>
    <xf numFmtId="0" fontId="9" fillId="2" borderId="21" xfId="0" applyFont="1" applyFill="1" applyBorder="1" applyProtection="1"/>
    <xf numFmtId="0" fontId="6" fillId="2" borderId="0" xfId="0" applyFont="1" applyFill="1" applyAlignment="1" applyProtection="1">
      <alignment horizontal="left" vertical="center"/>
    </xf>
    <xf numFmtId="0" fontId="0" fillId="5" borderId="23" xfId="0" applyNumberFormat="1" applyFill="1" applyBorder="1" applyAlignment="1" applyProtection="1">
      <alignment wrapText="1"/>
      <protection locked="0"/>
    </xf>
    <xf numFmtId="165" fontId="0" fillId="5" borderId="23" xfId="0" applyNumberFormat="1" applyFill="1" applyBorder="1" applyAlignment="1" applyProtection="1">
      <alignment wrapText="1"/>
      <protection locked="0"/>
    </xf>
    <xf numFmtId="3" fontId="0" fillId="5" borderId="23" xfId="0" applyNumberFormat="1" applyFill="1" applyBorder="1" applyAlignment="1" applyProtection="1">
      <alignment wrapText="1"/>
    </xf>
    <xf numFmtId="0" fontId="0" fillId="2" borderId="0" xfId="0" applyNumberFormat="1" applyFill="1" applyBorder="1" applyAlignment="1" applyProtection="1">
      <alignment wrapText="1"/>
      <protection locked="0"/>
    </xf>
    <xf numFmtId="165" fontId="0" fillId="2" borderId="0" xfId="0" applyNumberFormat="1" applyFill="1" applyBorder="1" applyAlignment="1" applyProtection="1">
      <alignment wrapText="1"/>
      <protection locked="0"/>
    </xf>
    <xf numFmtId="165" fontId="0" fillId="2" borderId="0" xfId="1" applyNumberFormat="1" applyFont="1" applyFill="1" applyBorder="1" applyAlignment="1" applyProtection="1">
      <alignment wrapText="1"/>
      <protection locked="0"/>
    </xf>
    <xf numFmtId="165" fontId="0" fillId="5" borderId="23" xfId="1" applyNumberFormat="1" applyFon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165" fontId="0" fillId="2" borderId="3" xfId="0" applyNumberFormat="1" applyFill="1" applyBorder="1" applyAlignment="1" applyProtection="1">
      <alignment wrapText="1"/>
      <protection locked="0"/>
    </xf>
    <xf numFmtId="0" fontId="11" fillId="2" borderId="0" xfId="4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14" fontId="6" fillId="2" borderId="8" xfId="0" applyNumberFormat="1" applyFont="1" applyFill="1" applyBorder="1" applyAlignment="1" applyProtection="1">
      <alignment horizontal="left"/>
      <protection locked="0" hidden="1"/>
    </xf>
    <xf numFmtId="0" fontId="6" fillId="2" borderId="10" xfId="0" applyFont="1" applyFill="1" applyBorder="1" applyAlignment="1" applyProtection="1">
      <alignment horizontal="left"/>
      <protection locked="0" hidden="1"/>
    </xf>
    <xf numFmtId="0" fontId="6" fillId="2" borderId="1" xfId="0" applyFont="1" applyFill="1" applyBorder="1" applyAlignment="1" applyProtection="1">
      <alignment horizontal="left"/>
      <protection locked="0" hidden="1"/>
    </xf>
    <xf numFmtId="0" fontId="0" fillId="0" borderId="21" xfId="0" applyBorder="1" applyAlignment="1">
      <alignment horizontal="left" vertical="center" wrapText="1"/>
    </xf>
    <xf numFmtId="0" fontId="5" fillId="4" borderId="8" xfId="0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horizontal="left" vertical="center"/>
    </xf>
    <xf numFmtId="0" fontId="5" fillId="4" borderId="10" xfId="0" applyFont="1" applyFill="1" applyBorder="1" applyAlignment="1" applyProtection="1">
      <alignment horizontal="left" vertical="center"/>
    </xf>
    <xf numFmtId="0" fontId="5" fillId="4" borderId="15" xfId="0" applyFont="1" applyFill="1" applyBorder="1" applyAlignment="1" applyProtection="1">
      <alignment vertical="center"/>
    </xf>
    <xf numFmtId="0" fontId="5" fillId="4" borderId="16" xfId="0" applyFont="1" applyFill="1" applyBorder="1" applyAlignment="1" applyProtection="1">
      <alignment vertical="center"/>
    </xf>
    <xf numFmtId="0" fontId="5" fillId="4" borderId="17" xfId="0" applyFont="1" applyFill="1" applyBorder="1" applyAlignment="1" applyProtection="1">
      <alignment vertical="center"/>
    </xf>
    <xf numFmtId="0" fontId="6" fillId="2" borderId="8" xfId="0" applyFont="1" applyFill="1" applyBorder="1" applyProtection="1"/>
    <xf numFmtId="0" fontId="6" fillId="2" borderId="9" xfId="0" applyFont="1" applyFill="1" applyBorder="1" applyProtection="1"/>
    <xf numFmtId="0" fontId="6" fillId="2" borderId="10" xfId="0" applyFont="1" applyFill="1" applyBorder="1" applyProtection="1"/>
    <xf numFmtId="0" fontId="6" fillId="5" borderId="23" xfId="0" applyFont="1" applyFill="1" applyBorder="1" applyProtection="1"/>
    <xf numFmtId="0" fontId="6" fillId="5" borderId="1" xfId="0" applyFont="1" applyFill="1" applyBorder="1" applyProtection="1"/>
    <xf numFmtId="0" fontId="5" fillId="4" borderId="7" xfId="0" applyFont="1" applyFill="1" applyBorder="1" applyProtection="1"/>
    <xf numFmtId="0" fontId="5" fillId="4" borderId="21" xfId="0" applyFont="1" applyFill="1" applyBorder="1" applyProtection="1"/>
    <xf numFmtId="0" fontId="5" fillId="4" borderId="22" xfId="0" applyFont="1" applyFill="1" applyBorder="1" applyProtection="1"/>
    <xf numFmtId="0" fontId="6" fillId="2" borderId="1" xfId="0" applyFont="1" applyFill="1" applyBorder="1" applyProtection="1"/>
  </cellXfs>
  <cellStyles count="5">
    <cellStyle name="Hyperlänk" xfId="4" builtinId="8"/>
    <cellStyle name="Normal" xfId="0" builtinId="0"/>
    <cellStyle name="Procent" xfId="1" builtinId="5"/>
    <cellStyle name="Tusental" xfId="2" builtinId="3"/>
    <cellStyle name="Valuta" xfId="3" builtinId="4"/>
  </cellStyles>
  <dxfs count="549"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6FFFF"/>
      <color rgb="FFE6E6E6"/>
      <color rgb="FFB90835"/>
      <color rgb="FF8B13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515992</xdr:colOff>
      <xdr:row>4</xdr:row>
      <xdr:rowOff>104739</xdr:rowOff>
    </xdr:from>
    <xdr:to>
      <xdr:col>5</xdr:col>
      <xdr:colOff>723900</xdr:colOff>
      <xdr:row>4</xdr:row>
      <xdr:rowOff>762000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5992" y="981039"/>
          <a:ext cx="5637158" cy="65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v-SE" sz="1500" b="1">
              <a:latin typeface="Arial" panose="020B0604020202020204" pitchFamily="34" charset="0"/>
              <a:cs typeface="Arial" panose="020B0604020202020204" pitchFamily="34" charset="0"/>
            </a:rPr>
            <a:t>BUDGET </a:t>
          </a:r>
          <a:r>
            <a:rPr lang="sv-SE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Personalkostnader +40 % schablon,</a:t>
          </a:r>
          <a:r>
            <a:rPr lang="sv-SE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finansieringsnivå 75 %</a:t>
          </a:r>
          <a:endParaRPr lang="sv-SE" sz="12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sv-SE" sz="1200" b="1">
              <a:latin typeface="Arial" panose="020B0604020202020204" pitchFamily="34" charset="0"/>
              <a:cs typeface="Arial" panose="020B0604020202020204" pitchFamily="34" charset="0"/>
            </a:rPr>
            <a:t>Asyl-, migrations- och integrationsfonden (AMIF)</a:t>
          </a:r>
        </a:p>
      </xdr:txBody>
    </xdr:sp>
    <xdr:clientData/>
  </xdr:twoCellAnchor>
  <xdr:twoCellAnchor editAs="oneCell">
    <xdr:from>
      <xdr:col>9</xdr:col>
      <xdr:colOff>932072</xdr:colOff>
      <xdr:row>29</xdr:row>
      <xdr:rowOff>131381</xdr:rowOff>
    </xdr:from>
    <xdr:to>
      <xdr:col>10</xdr:col>
      <xdr:colOff>111858</xdr:colOff>
      <xdr:row>35</xdr:row>
      <xdr:rowOff>22657</xdr:rowOff>
    </xdr:to>
    <xdr:pic>
      <xdr:nvPicPr>
        <xdr:cNvPr id="2" name="Bildobjekt 1" title="Medfinansieras av Europeiska union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6382" y="6371898"/>
          <a:ext cx="997200" cy="100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10947</xdr:colOff>
      <xdr:row>1</xdr:row>
      <xdr:rowOff>98534</xdr:rowOff>
    </xdr:from>
    <xdr:to>
      <xdr:col>2</xdr:col>
      <xdr:colOff>409478</xdr:colOff>
      <xdr:row>4</xdr:row>
      <xdr:rowOff>613</xdr:rowOff>
    </xdr:to>
    <xdr:pic>
      <xdr:nvPicPr>
        <xdr:cNvPr id="5" name="Bildobjekt 4" title="Migrationsverkets logg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9" y="284655"/>
          <a:ext cx="1616075" cy="579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9</xdr:col>
      <xdr:colOff>228600</xdr:colOff>
      <xdr:row>4</xdr:row>
      <xdr:rowOff>28575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19125" y="400050"/>
          <a:ext cx="50958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</a:t>
          </a:r>
          <a:r>
            <a:rPr lang="sv-SE" sz="1100" baseline="0"/>
            <a:t> denna flik ligger datainmatningen till listrutorna i excel-filen.</a:t>
          </a:r>
          <a:endParaRPr lang="sv-S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k2ka14.ad01.migrationsverket.se\nilexattachments\Users\JONLID\Downloads\Budget%20faktiska%20kostnader%20+15%20%25_schablon%2075%20%25%20AMIF%202021-2027%20230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översikt"/>
      <sheetName val="Personal"/>
      <sheetName val="Resor och logi"/>
      <sheetName val="Investeringar,Materiel,Lokaler"/>
      <sheetName val="Externa tjänster"/>
      <sheetName val="Intäkter"/>
      <sheetName val="Finansiering"/>
      <sheetName val="Data"/>
    </sheetNames>
    <sheetDataSet>
      <sheetData sheetId="0">
        <row r="12">
          <cell r="E12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igrationsverket.se/download/18.5d500a21188b551ac114f/1686748743832/Fd1031_Berakning_schablon_lonekostnadspaslag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1"/>
  <sheetViews>
    <sheetView showGridLines="0" tabSelected="1" showRuler="0" zoomScaleNormal="100" zoomScaleSheetLayoutView="100" zoomScalePageLayoutView="80" workbookViewId="0">
      <selection activeCell="H28" sqref="H28"/>
    </sheetView>
  </sheetViews>
  <sheetFormatPr defaultColWidth="9.28515625" defaultRowHeight="15" x14ac:dyDescent="0.25"/>
  <cols>
    <col min="1" max="1" width="9.140625" style="13" customWidth="1"/>
    <col min="2" max="2" width="18.28515625" style="13" customWidth="1"/>
    <col min="3" max="3" width="25.28515625" style="13" customWidth="1"/>
    <col min="4" max="4" width="8.5703125" style="13" customWidth="1"/>
    <col min="5" max="9" width="20.140625" style="13" customWidth="1"/>
    <col min="10" max="10" width="27.28515625" style="13" customWidth="1"/>
    <col min="11" max="11" width="8.7109375" style="14" customWidth="1"/>
    <col min="12" max="38" width="9.28515625" style="14"/>
    <col min="39" max="16384" width="9.28515625" style="13"/>
  </cols>
  <sheetData>
    <row r="1" spans="1:38" ht="15" customHeight="1" x14ac:dyDescent="0.25">
      <c r="J1" s="74" t="s">
        <v>67</v>
      </c>
      <c r="K1" s="13"/>
    </row>
    <row r="2" spans="1:38" x14ac:dyDescent="0.25">
      <c r="K2" s="13"/>
    </row>
    <row r="3" spans="1:38" x14ac:dyDescent="0.25">
      <c r="K3" s="13"/>
    </row>
    <row r="4" spans="1:38" ht="24" customHeight="1" x14ac:dyDescent="0.25">
      <c r="F4" s="75"/>
      <c r="G4" s="76"/>
      <c r="H4" s="76"/>
      <c r="I4" s="76"/>
      <c r="J4" s="76"/>
      <c r="K4" s="13"/>
    </row>
    <row r="5" spans="1:38" ht="73.5" customHeight="1" x14ac:dyDescent="0.25">
      <c r="F5" s="77"/>
      <c r="G5" s="147" t="s">
        <v>42</v>
      </c>
      <c r="H5" s="147"/>
      <c r="I5" s="147"/>
      <c r="J5" s="147"/>
      <c r="K5" s="13"/>
    </row>
    <row r="6" spans="1:38" ht="15" customHeight="1" x14ac:dyDescent="0.25">
      <c r="B6" s="66"/>
      <c r="C6" s="67"/>
      <c r="D6" s="67"/>
      <c r="E6" s="67"/>
      <c r="F6" s="67"/>
      <c r="G6" s="15"/>
      <c r="H6" s="15"/>
      <c r="I6" s="15"/>
      <c r="J6" s="16"/>
      <c r="K6" s="13"/>
    </row>
    <row r="7" spans="1:38" x14ac:dyDescent="0.25">
      <c r="A7" s="68"/>
      <c r="B7" s="69" t="s">
        <v>32</v>
      </c>
      <c r="C7" s="146"/>
      <c r="D7" s="146"/>
      <c r="E7" s="146"/>
      <c r="F7" s="146"/>
      <c r="I7" s="19"/>
      <c r="J7" s="18"/>
      <c r="K7" s="13"/>
      <c r="AL7" s="13"/>
    </row>
    <row r="8" spans="1:38" x14ac:dyDescent="0.25">
      <c r="A8" s="68"/>
      <c r="B8" s="69" t="s">
        <v>0</v>
      </c>
      <c r="C8" s="146"/>
      <c r="D8" s="146"/>
      <c r="E8" s="146"/>
      <c r="F8" s="146"/>
      <c r="I8" s="19"/>
      <c r="J8" s="18"/>
      <c r="K8" s="13"/>
      <c r="AL8" s="13"/>
    </row>
    <row r="9" spans="1:38" x14ac:dyDescent="0.25">
      <c r="A9" s="68"/>
      <c r="B9" s="69" t="s">
        <v>41</v>
      </c>
      <c r="C9" s="144"/>
      <c r="D9" s="145"/>
      <c r="E9" s="106"/>
      <c r="F9" s="106"/>
      <c r="G9" s="19"/>
      <c r="H9" s="19"/>
      <c r="I9" s="19"/>
      <c r="J9" s="18"/>
      <c r="K9" s="13"/>
      <c r="AL9" s="13"/>
    </row>
    <row r="10" spans="1:38" x14ac:dyDescent="0.25">
      <c r="A10" s="68"/>
      <c r="B10" s="69" t="s">
        <v>29</v>
      </c>
      <c r="C10" s="144"/>
      <c r="D10" s="145"/>
      <c r="E10" s="106"/>
      <c r="F10" s="106"/>
      <c r="G10" s="19"/>
      <c r="H10" s="19"/>
      <c r="I10" s="19"/>
      <c r="J10" s="18"/>
      <c r="K10" s="13"/>
      <c r="AL10" s="13"/>
    </row>
    <row r="11" spans="1:38" ht="15.75" thickBot="1" x14ac:dyDescent="0.3">
      <c r="A11" s="68"/>
      <c r="B11" s="70"/>
      <c r="C11" s="71"/>
      <c r="D11" s="71"/>
      <c r="E11" s="71"/>
      <c r="F11" s="71"/>
      <c r="G11" s="19"/>
      <c r="H11" s="19"/>
      <c r="I11" s="19"/>
      <c r="J11" s="18"/>
      <c r="K11" s="13"/>
    </row>
    <row r="12" spans="1:38" ht="34.5" customHeight="1" thickTop="1" x14ac:dyDescent="0.25">
      <c r="B12" s="151" t="s">
        <v>22</v>
      </c>
      <c r="C12" s="152"/>
      <c r="D12" s="153"/>
      <c r="E12" s="27">
        <f>YEAR(C9)</f>
        <v>1900</v>
      </c>
      <c r="F12" s="27" t="str">
        <f>IFERROR(IF(YEAR($C$10)&gt;=E12+1,E12+1,""),"")</f>
        <v/>
      </c>
      <c r="G12" s="27" t="str">
        <f>IFERROR(IF(YEAR($C$10)&gt;=F12+1,F12+1,""),"")</f>
        <v/>
      </c>
      <c r="H12" s="27" t="str">
        <f>IFERROR(IF(YEAR($C$10)&gt;=G12+1,G12+1,""),"")</f>
        <v/>
      </c>
      <c r="I12" s="27" t="str">
        <f>IFERROR(IF(YEAR($C$10)&gt;=H12+1,H12+1,""),"")</f>
        <v/>
      </c>
      <c r="J12" s="28" t="s">
        <v>2</v>
      </c>
      <c r="K12" s="13"/>
    </row>
    <row r="13" spans="1:38" x14ac:dyDescent="0.25">
      <c r="B13" s="154" t="s">
        <v>16</v>
      </c>
      <c r="C13" s="155"/>
      <c r="D13" s="156"/>
      <c r="E13" s="91">
        <f>SUM(Personal!G10:G497)</f>
        <v>0</v>
      </c>
      <c r="F13" s="92">
        <f>SUM(Personal!I10:I1003)</f>
        <v>0</v>
      </c>
      <c r="G13" s="92">
        <f>SUM(Personal!K10:K1003)</f>
        <v>0</v>
      </c>
      <c r="H13" s="92">
        <f>SUM(Personal!M10:M1003)</f>
        <v>0</v>
      </c>
      <c r="I13" s="92">
        <f>SUM(Personal!O10:O1003)</f>
        <v>0</v>
      </c>
      <c r="J13" s="24">
        <f>Personal!Q6</f>
        <v>0</v>
      </c>
      <c r="K13" s="13"/>
    </row>
    <row r="14" spans="1:38" x14ac:dyDescent="0.25">
      <c r="B14" s="157" t="s">
        <v>40</v>
      </c>
      <c r="C14" s="157"/>
      <c r="D14" s="157"/>
      <c r="E14" s="93">
        <f>E13*0.4</f>
        <v>0</v>
      </c>
      <c r="F14" s="94">
        <f>F13*0.4</f>
        <v>0</v>
      </c>
      <c r="G14" s="94">
        <f>G13*0.4</f>
        <v>0</v>
      </c>
      <c r="H14" s="94">
        <f>H13*0.4</f>
        <v>0</v>
      </c>
      <c r="I14" s="94">
        <f>I13*0.4</f>
        <v>0</v>
      </c>
      <c r="J14" s="90">
        <f>SUM(E14:I14)</f>
        <v>0</v>
      </c>
      <c r="K14" s="13"/>
    </row>
    <row r="15" spans="1:38" x14ac:dyDescent="0.25">
      <c r="B15" s="162" t="s">
        <v>44</v>
      </c>
      <c r="C15" s="162"/>
      <c r="D15" s="162"/>
      <c r="E15" s="91">
        <f>IF(SUM(Projektintäkter!D7:D997)&gt;0,-1*SUM(Projektintäkter!D7:D997),SUM(Projektintäkter!D7:D997))</f>
        <v>0</v>
      </c>
      <c r="F15" s="91">
        <f>IF(SUM(Projektintäkter!E7:E997)&gt;0,-1*SUM(Projektintäkter!E7:E997),SUM(Projektintäkter!E7:E997))</f>
        <v>0</v>
      </c>
      <c r="G15" s="91">
        <f>IF(SUM(Projektintäkter!F7:F997)&gt;0,-1*SUM(Projektintäkter!F7:F997),SUM(Projektintäkter!F7:F997))</f>
        <v>0</v>
      </c>
      <c r="H15" s="91">
        <f>IF(SUM(Projektintäkter!G7:G997)&gt;0,-1*SUM(Projektintäkter!G7:G997),SUM(Projektintäkter!G7:G997))</f>
        <v>0</v>
      </c>
      <c r="I15" s="91">
        <f>IF(SUM(Projektintäkter!H7:H997)&gt;0,-1*SUM(Projektintäkter!H7:H997),SUM(Projektintäkter!H7:H997))</f>
        <v>0</v>
      </c>
      <c r="J15" s="24">
        <f>SUM(E15:I15)</f>
        <v>0</v>
      </c>
      <c r="K15" s="13"/>
    </row>
    <row r="16" spans="1:38" x14ac:dyDescent="0.25">
      <c r="B16" s="159" t="s">
        <v>1</v>
      </c>
      <c r="C16" s="160"/>
      <c r="D16" s="161"/>
      <c r="E16" s="65">
        <f>SUM(E13:E15)</f>
        <v>0</v>
      </c>
      <c r="F16" s="65">
        <f t="shared" ref="F16:I16" si="0">SUM(F13:F15)</f>
        <v>0</v>
      </c>
      <c r="G16" s="65">
        <f t="shared" si="0"/>
        <v>0</v>
      </c>
      <c r="H16" s="65">
        <f t="shared" si="0"/>
        <v>0</v>
      </c>
      <c r="I16" s="65">
        <f t="shared" si="0"/>
        <v>0</v>
      </c>
      <c r="J16" s="72">
        <f>SUM(E16:I16)</f>
        <v>0</v>
      </c>
      <c r="K16" s="13"/>
    </row>
    <row r="17" spans="1:11" ht="15.75" thickBot="1" x14ac:dyDescent="0.3">
      <c r="B17" s="20"/>
      <c r="C17" s="21"/>
      <c r="D17" s="19"/>
      <c r="E17" s="21"/>
      <c r="F17" s="21"/>
      <c r="G17" s="21"/>
      <c r="H17" s="21"/>
      <c r="I17" s="21"/>
      <c r="J17" s="22"/>
      <c r="K17" s="13"/>
    </row>
    <row r="18" spans="1:11" ht="15" customHeight="1" thickTop="1" x14ac:dyDescent="0.25">
      <c r="B18" s="151" t="s">
        <v>33</v>
      </c>
      <c r="C18" s="152"/>
      <c r="D18" s="153"/>
      <c r="E18" s="27">
        <f>E12</f>
        <v>1900</v>
      </c>
      <c r="F18" s="27" t="str">
        <f>F12</f>
        <v/>
      </c>
      <c r="G18" s="27" t="str">
        <f>G12</f>
        <v/>
      </c>
      <c r="H18" s="27" t="str">
        <f>H12</f>
        <v/>
      </c>
      <c r="I18" s="27" t="str">
        <f>I12</f>
        <v/>
      </c>
      <c r="J18" s="28" t="s">
        <v>2</v>
      </c>
      <c r="K18" s="13"/>
    </row>
    <row r="19" spans="1:11" x14ac:dyDescent="0.25">
      <c r="B19" s="154" t="s">
        <v>34</v>
      </c>
      <c r="C19" s="155"/>
      <c r="D19" s="156"/>
      <c r="E19" s="23">
        <f>IFERROR(SUMIFS(Finansiering!D7:D1000,Finansiering!$A$7:$A$1000,"Offentlig kontant finansiering"),"0")</f>
        <v>0</v>
      </c>
      <c r="F19" s="24">
        <f>IFERROR(SUMIFS(Finansiering!E7:E1000,Finansiering!$A$7:$A$1000,"Offentlig kontant finansiering"),"0")</f>
        <v>0</v>
      </c>
      <c r="G19" s="24">
        <f>IFERROR(SUMIFS(Finansiering!F7:F1000,Finansiering!$A$7:$A$1000,"Offentlig kontant finansiering"),"0")</f>
        <v>0</v>
      </c>
      <c r="H19" s="24">
        <f>IFERROR(SUMIFS(Finansiering!G7:G1000,Finansiering!$A$7:$A$1000,"Offentlig kontant finansiering"),"0")</f>
        <v>0</v>
      </c>
      <c r="I19" s="24">
        <f>IFERROR(SUMIFS(Finansiering!H7:H1000,Finansiering!$A$7:$A$1000,"Offentlig kontant finansiering"),"0")</f>
        <v>0</v>
      </c>
      <c r="J19" s="24">
        <f>SUM(E19:I19)</f>
        <v>0</v>
      </c>
      <c r="K19" s="13"/>
    </row>
    <row r="20" spans="1:11" ht="15.75" thickBot="1" x14ac:dyDescent="0.3">
      <c r="B20" s="158" t="s">
        <v>35</v>
      </c>
      <c r="C20" s="158"/>
      <c r="D20" s="158"/>
      <c r="E20" s="25">
        <f>IFERROR(SUMIFS(Finansiering!D7:D1000,Finansiering!$A$7:$A$1000,"Privat kontant finansiering"),"0")</f>
        <v>0</v>
      </c>
      <c r="F20" s="26">
        <f>IFERROR(SUMIFS(Finansiering!E7:E1000,Finansiering!$A$7:$A$1000,"Privat kontant finansiering"),"0")</f>
        <v>0</v>
      </c>
      <c r="G20" s="26">
        <f>IFERROR(SUMIFS(Finansiering!F7:F1000,Finansiering!$A$7:$A$1000,"Privat kontant finansiering"),"0")</f>
        <v>0</v>
      </c>
      <c r="H20" s="26">
        <f>IFERROR(SUMIFS(Finansiering!G7:G1000,Finansiering!$A$7:$A$1000,"Privat kontant finansiering"),"0")</f>
        <v>0</v>
      </c>
      <c r="I20" s="26">
        <f>IFERROR(SUMIFS(Finansiering!H7:H1000,Finansiering!$A$7:$A$1000,"Privat kontant finansiering"),"0")</f>
        <v>0</v>
      </c>
      <c r="J20" s="26">
        <f>SUM(E20:I20)</f>
        <v>0</v>
      </c>
      <c r="K20" s="13"/>
    </row>
    <row r="21" spans="1:11" ht="15.75" thickBot="1" x14ac:dyDescent="0.3">
      <c r="B21" s="29" t="s">
        <v>25</v>
      </c>
      <c r="C21" s="30" t="s">
        <v>27</v>
      </c>
      <c r="D21" s="105">
        <v>0.75</v>
      </c>
      <c r="E21" s="31">
        <f>ROUND(E16*$D$21,0)</f>
        <v>0</v>
      </c>
      <c r="F21" s="31">
        <f t="shared" ref="F21:I21" si="1">ROUND(F16*$D$21,0)</f>
        <v>0</v>
      </c>
      <c r="G21" s="31">
        <f t="shared" si="1"/>
        <v>0</v>
      </c>
      <c r="H21" s="31">
        <f t="shared" si="1"/>
        <v>0</v>
      </c>
      <c r="I21" s="31">
        <f t="shared" si="1"/>
        <v>0</v>
      </c>
      <c r="J21" s="32">
        <f>SUM(E21:I21)</f>
        <v>0</v>
      </c>
      <c r="K21" s="13"/>
    </row>
    <row r="22" spans="1:11" x14ac:dyDescent="0.25">
      <c r="B22" s="36" t="s">
        <v>36</v>
      </c>
      <c r="C22" s="33"/>
      <c r="D22" s="33"/>
      <c r="E22" s="34">
        <f>SUM(E19:E21)</f>
        <v>0</v>
      </c>
      <c r="F22" s="34">
        <f t="shared" ref="F22:I22" si="2">SUM(F19:F21)</f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5">
        <f>SUM(J19:J21)</f>
        <v>0</v>
      </c>
      <c r="K22" s="13"/>
    </row>
    <row r="23" spans="1:11" ht="14.25" customHeight="1" x14ac:dyDescent="0.25">
      <c r="B23" s="17"/>
      <c r="C23" s="19"/>
      <c r="D23" s="19"/>
      <c r="E23" s="19"/>
      <c r="F23" s="19"/>
      <c r="G23" s="19"/>
      <c r="H23" s="19"/>
      <c r="I23" s="19"/>
      <c r="J23" s="18"/>
      <c r="K23" s="13"/>
    </row>
    <row r="24" spans="1:11" ht="18.75" customHeight="1" x14ac:dyDescent="0.25">
      <c r="B24" s="148" t="s">
        <v>3</v>
      </c>
      <c r="C24" s="149"/>
      <c r="D24" s="150"/>
      <c r="E24" s="37">
        <f>E16-E22</f>
        <v>0</v>
      </c>
      <c r="F24" s="37">
        <f t="shared" ref="F24:I24" si="3">F16-F22</f>
        <v>0</v>
      </c>
      <c r="G24" s="37">
        <f t="shared" si="3"/>
        <v>0</v>
      </c>
      <c r="H24" s="37">
        <f t="shared" si="3"/>
        <v>0</v>
      </c>
      <c r="I24" s="37">
        <f t="shared" si="3"/>
        <v>0</v>
      </c>
      <c r="J24" s="37">
        <f>J16-J22</f>
        <v>0</v>
      </c>
      <c r="K24" s="13"/>
    </row>
    <row r="25" spans="1:11" s="14" customForma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s="14" customForma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s="14" customForma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s="14" customForma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s="14" customForma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s="14" customForma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s="14" customForma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s="14" customForma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s="14" customForma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s="14" customForma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s="14" customForma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s="14" customForma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s="14" customFormat="1" x14ac:dyDescent="0.25"/>
    <row r="38" spans="1:11" s="14" customFormat="1" x14ac:dyDescent="0.25"/>
    <row r="39" spans="1:11" s="14" customFormat="1" x14ac:dyDescent="0.25"/>
    <row r="40" spans="1:11" s="14" customFormat="1" x14ac:dyDescent="0.25"/>
    <row r="41" spans="1:11" s="14" customFormat="1" x14ac:dyDescent="0.25"/>
    <row r="42" spans="1:11" s="14" customFormat="1" x14ac:dyDescent="0.25"/>
    <row r="43" spans="1:11" s="14" customFormat="1" x14ac:dyDescent="0.25"/>
    <row r="44" spans="1:11" s="14" customFormat="1" x14ac:dyDescent="0.25"/>
    <row r="45" spans="1:11" s="14" customFormat="1" x14ac:dyDescent="0.25"/>
    <row r="46" spans="1:11" s="14" customFormat="1" x14ac:dyDescent="0.25"/>
    <row r="47" spans="1:11" s="14" customFormat="1" x14ac:dyDescent="0.25"/>
    <row r="48" spans="1:11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</sheetData>
  <sheetProtection algorithmName="SHA-512" hashValue="2apxZHyTgVyFQXL9m2OT5/if8IainBWTQLYGw3T+6THyH7gyLaAwLTYGYq2vQxPedX+j0GjEzqLniDdnhOScjA==" saltValue="X+pvwejCy8LSxXRyvR1urw==" spinCount="100000" sheet="1" objects="1" scenarios="1"/>
  <protectedRanges>
    <protectedRange sqref="C7:C8" name="Område1"/>
  </protectedRanges>
  <mergeCells count="14">
    <mergeCell ref="B24:D24"/>
    <mergeCell ref="B12:D12"/>
    <mergeCell ref="B13:D13"/>
    <mergeCell ref="B14:D14"/>
    <mergeCell ref="B18:D18"/>
    <mergeCell ref="B19:D19"/>
    <mergeCell ref="B20:D20"/>
    <mergeCell ref="B16:D16"/>
    <mergeCell ref="B15:D15"/>
    <mergeCell ref="C9:D9"/>
    <mergeCell ref="C7:F7"/>
    <mergeCell ref="C8:F8"/>
    <mergeCell ref="C10:D10"/>
    <mergeCell ref="G5:J5"/>
  </mergeCells>
  <conditionalFormatting sqref="E24:J24">
    <cfRule type="cellIs" dxfId="548" priority="1" operator="notEqual">
      <formula>0</formula>
    </cfRule>
  </conditionalFormatting>
  <dataValidations count="1">
    <dataValidation type="date" allowBlank="1" showInputMessage="1" showErrorMessage="1" errorTitle="Endast datum" error="Datumformat: YYYY-MM-DD" sqref="C9:D10">
      <formula1>44197</formula1>
      <formula2>47483</formula2>
    </dataValidation>
  </dataValidations>
  <pageMargins left="0.19685039370078741" right="0.15748031496062992" top="0.15748031496062992" bottom="0.35433070866141736" header="0" footer="0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showZeros="0" showRuler="0" zoomScaleNormal="100" zoomScaleSheetLayoutView="110" zoomScalePageLayoutView="50" workbookViewId="0">
      <selection activeCell="A12" sqref="A12"/>
    </sheetView>
  </sheetViews>
  <sheetFormatPr defaultColWidth="9.28515625" defaultRowHeight="15" x14ac:dyDescent="0.25"/>
  <cols>
    <col min="1" max="1" width="24" style="5" customWidth="1"/>
    <col min="2" max="2" width="23.85546875" style="5" customWidth="1"/>
    <col min="3" max="16384" width="9.28515625" style="5"/>
  </cols>
  <sheetData>
    <row r="1" spans="1:3" ht="19.5" x14ac:dyDescent="0.3">
      <c r="A1" s="54" t="s">
        <v>59</v>
      </c>
      <c r="B1" s="84"/>
    </row>
    <row r="2" spans="1:3" ht="34.5" customHeight="1" x14ac:dyDescent="0.25">
      <c r="A2" s="96" t="s">
        <v>62</v>
      </c>
      <c r="C2" s="84"/>
    </row>
    <row r="3" spans="1:3" x14ac:dyDescent="0.25">
      <c r="A3" s="78" t="s">
        <v>61</v>
      </c>
      <c r="C3" s="84"/>
    </row>
    <row r="4" spans="1:3" x14ac:dyDescent="0.25">
      <c r="A4" s="142" t="s">
        <v>66</v>
      </c>
      <c r="C4" s="84"/>
    </row>
    <row r="5" spans="1:3" x14ac:dyDescent="0.25">
      <c r="A5" s="78"/>
      <c r="C5" s="84"/>
    </row>
    <row r="6" spans="1:3" x14ac:dyDescent="0.25">
      <c r="A6" s="55"/>
    </row>
    <row r="7" spans="1:3" ht="15.75" thickBot="1" x14ac:dyDescent="0.3">
      <c r="A7" s="60"/>
      <c r="B7" s="60"/>
      <c r="C7" s="84"/>
    </row>
    <row r="8" spans="1:3" x14ac:dyDescent="0.25">
      <c r="A8" s="38" t="s">
        <v>43</v>
      </c>
      <c r="B8" s="120" t="s">
        <v>57</v>
      </c>
    </row>
    <row r="9" spans="1:3" x14ac:dyDescent="0.25">
      <c r="A9" s="7"/>
      <c r="B9" s="121"/>
    </row>
    <row r="10" spans="1:3" x14ac:dyDescent="0.25">
      <c r="A10" s="40"/>
      <c r="B10" s="122"/>
    </row>
    <row r="11" spans="1:3" x14ac:dyDescent="0.25">
      <c r="A11" s="7"/>
      <c r="B11" s="121"/>
    </row>
    <row r="12" spans="1:3" x14ac:dyDescent="0.25">
      <c r="A12" s="40"/>
      <c r="B12" s="122"/>
    </row>
    <row r="13" spans="1:3" x14ac:dyDescent="0.25">
      <c r="A13" s="7"/>
      <c r="B13" s="121"/>
    </row>
    <row r="14" spans="1:3" x14ac:dyDescent="0.25">
      <c r="A14" s="40"/>
      <c r="B14" s="122"/>
    </row>
    <row r="15" spans="1:3" x14ac:dyDescent="0.25">
      <c r="A15" s="7"/>
      <c r="B15" s="121"/>
    </row>
    <row r="16" spans="1:3" x14ac:dyDescent="0.25">
      <c r="A16" s="40"/>
      <c r="B16" s="122"/>
    </row>
    <row r="17" spans="1:2" x14ac:dyDescent="0.25">
      <c r="A17" s="7"/>
      <c r="B17" s="121"/>
    </row>
    <row r="18" spans="1:2" x14ac:dyDescent="0.25">
      <c r="A18" s="40"/>
      <c r="B18" s="122"/>
    </row>
    <row r="19" spans="1:2" x14ac:dyDescent="0.25">
      <c r="A19" s="7"/>
      <c r="B19" s="121"/>
    </row>
    <row r="20" spans="1:2" x14ac:dyDescent="0.25">
      <c r="A20" s="40"/>
      <c r="B20" s="122"/>
    </row>
    <row r="21" spans="1:2" x14ac:dyDescent="0.25">
      <c r="A21" s="7"/>
      <c r="B21" s="121"/>
    </row>
    <row r="22" spans="1:2" x14ac:dyDescent="0.25">
      <c r="A22" s="40"/>
      <c r="B22" s="122"/>
    </row>
    <row r="23" spans="1:2" x14ac:dyDescent="0.25">
      <c r="A23" s="7"/>
      <c r="B23" s="121"/>
    </row>
    <row r="24" spans="1:2" x14ac:dyDescent="0.25">
      <c r="A24" s="40"/>
      <c r="B24" s="122"/>
    </row>
    <row r="25" spans="1:2" x14ac:dyDescent="0.25">
      <c r="A25" s="7"/>
      <c r="B25" s="121"/>
    </row>
    <row r="26" spans="1:2" x14ac:dyDescent="0.25">
      <c r="A26" s="40"/>
      <c r="B26" s="122"/>
    </row>
    <row r="27" spans="1:2" x14ac:dyDescent="0.25">
      <c r="A27" s="7"/>
      <c r="B27" s="121"/>
    </row>
    <row r="28" spans="1:2" x14ac:dyDescent="0.25">
      <c r="A28" s="40"/>
      <c r="B28" s="122"/>
    </row>
    <row r="29" spans="1:2" x14ac:dyDescent="0.25">
      <c r="A29" s="7"/>
      <c r="B29" s="121"/>
    </row>
    <row r="30" spans="1:2" x14ac:dyDescent="0.25">
      <c r="A30" s="40"/>
      <c r="B30" s="122"/>
    </row>
    <row r="31" spans="1:2" x14ac:dyDescent="0.25">
      <c r="A31" s="7"/>
      <c r="B31" s="121"/>
    </row>
    <row r="32" spans="1:2" x14ac:dyDescent="0.25">
      <c r="A32" s="40"/>
      <c r="B32" s="122"/>
    </row>
    <row r="33" spans="1:2" x14ac:dyDescent="0.25">
      <c r="A33" s="7"/>
      <c r="B33" s="121"/>
    </row>
    <row r="34" spans="1:2" x14ac:dyDescent="0.25">
      <c r="A34" s="40"/>
      <c r="B34" s="122"/>
    </row>
    <row r="35" spans="1:2" x14ac:dyDescent="0.25">
      <c r="A35" s="7"/>
      <c r="B35" s="121"/>
    </row>
    <row r="36" spans="1:2" x14ac:dyDescent="0.25">
      <c r="A36" s="40"/>
      <c r="B36" s="122"/>
    </row>
    <row r="37" spans="1:2" x14ac:dyDescent="0.25">
      <c r="A37" s="7"/>
      <c r="B37" s="121"/>
    </row>
    <row r="38" spans="1:2" x14ac:dyDescent="0.25">
      <c r="A38" s="40"/>
      <c r="B38" s="122"/>
    </row>
    <row r="39" spans="1:2" x14ac:dyDescent="0.25">
      <c r="A39" s="7"/>
      <c r="B39" s="121"/>
    </row>
    <row r="40" spans="1:2" x14ac:dyDescent="0.25">
      <c r="A40" s="40"/>
      <c r="B40" s="122"/>
    </row>
    <row r="41" spans="1:2" x14ac:dyDescent="0.25">
      <c r="A41" s="7"/>
      <c r="B41" s="121"/>
    </row>
    <row r="42" spans="1:2" x14ac:dyDescent="0.25">
      <c r="A42" s="40"/>
      <c r="B42" s="122"/>
    </row>
    <row r="43" spans="1:2" x14ac:dyDescent="0.25">
      <c r="A43" s="7"/>
      <c r="B43" s="121"/>
    </row>
    <row r="44" spans="1:2" x14ac:dyDescent="0.25">
      <c r="A44" s="40"/>
      <c r="B44" s="122"/>
    </row>
    <row r="45" spans="1:2" x14ac:dyDescent="0.25">
      <c r="A45" s="7"/>
      <c r="B45" s="121"/>
    </row>
    <row r="46" spans="1:2" x14ac:dyDescent="0.25">
      <c r="A46" s="40"/>
      <c r="B46" s="122"/>
    </row>
    <row r="47" spans="1:2" x14ac:dyDescent="0.25">
      <c r="A47" s="7"/>
      <c r="B47" s="121"/>
    </row>
    <row r="48" spans="1:2" x14ac:dyDescent="0.25">
      <c r="A48" s="40"/>
      <c r="B48" s="122"/>
    </row>
    <row r="49" spans="1:2" x14ac:dyDescent="0.25">
      <c r="A49" s="7"/>
      <c r="B49" s="121"/>
    </row>
    <row r="50" spans="1:2" x14ac:dyDescent="0.25">
      <c r="B50" s="11"/>
    </row>
    <row r="51" spans="1:2" x14ac:dyDescent="0.25">
      <c r="B51" s="11"/>
    </row>
    <row r="52" spans="1:2" x14ac:dyDescent="0.25">
      <c r="B52" s="11"/>
    </row>
    <row r="53" spans="1:2" x14ac:dyDescent="0.25">
      <c r="B53" s="11"/>
    </row>
    <row r="54" spans="1:2" x14ac:dyDescent="0.25">
      <c r="B54" s="11"/>
    </row>
    <row r="55" spans="1:2" x14ac:dyDescent="0.25">
      <c r="B55" s="11"/>
    </row>
    <row r="56" spans="1:2" x14ac:dyDescent="0.25">
      <c r="B56" s="11"/>
    </row>
    <row r="57" spans="1:2" x14ac:dyDescent="0.25">
      <c r="B57" s="11"/>
    </row>
    <row r="58" spans="1:2" x14ac:dyDescent="0.25">
      <c r="B58" s="11"/>
    </row>
    <row r="59" spans="1:2" x14ac:dyDescent="0.25">
      <c r="B59" s="11"/>
    </row>
    <row r="60" spans="1:2" x14ac:dyDescent="0.25">
      <c r="B60" s="11"/>
    </row>
    <row r="61" spans="1:2" x14ac:dyDescent="0.25">
      <c r="B61" s="11"/>
    </row>
    <row r="62" spans="1:2" x14ac:dyDescent="0.25">
      <c r="B62" s="11"/>
    </row>
    <row r="63" spans="1:2" x14ac:dyDescent="0.25">
      <c r="B63" s="11"/>
    </row>
    <row r="64" spans="1:2" x14ac:dyDescent="0.25">
      <c r="B64" s="11"/>
    </row>
    <row r="65" spans="2:2" x14ac:dyDescent="0.25">
      <c r="B65" s="11"/>
    </row>
    <row r="66" spans="2:2" x14ac:dyDescent="0.25">
      <c r="B66" s="11"/>
    </row>
    <row r="67" spans="2:2" x14ac:dyDescent="0.25">
      <c r="B67" s="11"/>
    </row>
    <row r="68" spans="2:2" x14ac:dyDescent="0.25">
      <c r="B68" s="11"/>
    </row>
    <row r="69" spans="2:2" x14ac:dyDescent="0.25">
      <c r="B69" s="11"/>
    </row>
    <row r="70" spans="2:2" x14ac:dyDescent="0.25">
      <c r="B70" s="11"/>
    </row>
    <row r="71" spans="2:2" x14ac:dyDescent="0.25">
      <c r="B71" s="11"/>
    </row>
    <row r="72" spans="2:2" x14ac:dyDescent="0.25">
      <c r="B72" s="11"/>
    </row>
    <row r="73" spans="2:2" x14ac:dyDescent="0.25">
      <c r="B73" s="11"/>
    </row>
    <row r="74" spans="2:2" x14ac:dyDescent="0.25">
      <c r="B74" s="11"/>
    </row>
    <row r="75" spans="2:2" x14ac:dyDescent="0.25">
      <c r="B75" s="11"/>
    </row>
    <row r="76" spans="2:2" x14ac:dyDescent="0.25">
      <c r="B76" s="11"/>
    </row>
    <row r="77" spans="2:2" x14ac:dyDescent="0.25">
      <c r="B77" s="11"/>
    </row>
    <row r="78" spans="2:2" x14ac:dyDescent="0.25">
      <c r="B78" s="11"/>
    </row>
    <row r="79" spans="2:2" x14ac:dyDescent="0.25">
      <c r="B79" s="11"/>
    </row>
    <row r="80" spans="2:2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</sheetData>
  <sheetProtection algorithmName="SHA-512" hashValue="7exjVCMwYbb3OKmtRLVLHfAObRCRnQOKRAWGLECMb7+dWLPoy8l3Q0toRvPnSeDalWkIuSX6TilMqJtHjEaCwQ==" saltValue="zhz5vyLe/N0uLScQb5qhKQ==" spinCount="100000" sheet="1" insertRows="0"/>
  <protectedRanges>
    <protectedRange sqref="A9:B49" name="Område1"/>
  </protectedRanges>
  <dataValidations xWindow="409" yWindow="377" count="1">
    <dataValidation type="decimal" allowBlank="1" showInputMessage="1" showErrorMessage="1" errorTitle="Lönekostnadspåslag" error="Endast värden över 31 % och under 70% tillåts" promptTitle="LKP" prompt="Endast värden över 31 % och under 70% tillåts" sqref="B9:B49">
      <formula1>0.31</formula1>
      <formula2>0.7</formula2>
    </dataValidation>
  </dataValidations>
  <hyperlinks>
    <hyperlink ref="A4" r:id="rId1"/>
  </hyperlinks>
  <pageMargins left="0.31496062992125984" right="0.31496062992125984" top="0.35433070866141736" bottom="0.35433070866141736" header="0.31496062992125984" footer="0.31496062992125984"/>
  <pageSetup paperSize="9" scale="7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5"/>
  <sheetViews>
    <sheetView showZeros="0" showRuler="0" zoomScale="110" zoomScaleNormal="110" zoomScaleSheetLayoutView="110" zoomScalePageLayoutView="50" workbookViewId="0">
      <selection activeCell="A10" sqref="A10"/>
    </sheetView>
  </sheetViews>
  <sheetFormatPr defaultColWidth="9.28515625" defaultRowHeight="15" x14ac:dyDescent="0.25"/>
  <cols>
    <col min="1" max="1" width="24" style="5" customWidth="1"/>
    <col min="2" max="2" width="21.140625" style="5" customWidth="1"/>
    <col min="3" max="3" width="10.85546875" style="5" bestFit="1" customWidth="1"/>
    <col min="4" max="4" width="23.85546875" style="5" customWidth="1"/>
    <col min="5" max="5" width="11.7109375" style="5" customWidth="1"/>
    <col min="6" max="6" width="8.140625" style="10" customWidth="1"/>
    <col min="7" max="7" width="11.5703125" style="10" bestFit="1" customWidth="1"/>
    <col min="8" max="8" width="8.7109375" style="10" customWidth="1"/>
    <col min="9" max="9" width="11.5703125" style="10" bestFit="1" customWidth="1"/>
    <col min="10" max="10" width="8.7109375" style="10" customWidth="1"/>
    <col min="11" max="11" width="11.5703125" style="10" bestFit="1" customWidth="1"/>
    <col min="12" max="12" width="8.7109375" style="10" customWidth="1"/>
    <col min="13" max="13" width="11.5703125" style="10" bestFit="1" customWidth="1"/>
    <col min="14" max="14" width="8.7109375" style="10" customWidth="1"/>
    <col min="15" max="15" width="11.5703125" style="10" bestFit="1" customWidth="1"/>
    <col min="16" max="16" width="20.7109375" style="10" customWidth="1"/>
    <col min="17" max="17" width="18.28515625" style="5" customWidth="1"/>
    <col min="18" max="16384" width="9.28515625" style="5"/>
  </cols>
  <sheetData>
    <row r="1" spans="1:18" ht="19.5" x14ac:dyDescent="0.3">
      <c r="A1" s="54" t="s">
        <v>28</v>
      </c>
      <c r="D1" s="84"/>
      <c r="E1" s="84"/>
      <c r="F1" s="53"/>
      <c r="G1" s="53"/>
      <c r="H1" s="53"/>
      <c r="I1" s="53"/>
      <c r="J1" s="56"/>
      <c r="K1" s="56"/>
      <c r="L1" s="57"/>
      <c r="M1" s="57"/>
      <c r="N1" s="57"/>
      <c r="O1" s="57"/>
      <c r="P1" s="57"/>
      <c r="Q1" s="64"/>
    </row>
    <row r="2" spans="1:18" ht="34.5" customHeight="1" x14ac:dyDescent="0.25">
      <c r="A2" s="96" t="s">
        <v>52</v>
      </c>
      <c r="F2" s="53"/>
      <c r="G2" s="53"/>
      <c r="H2" s="53"/>
      <c r="I2" s="53"/>
      <c r="J2" s="56"/>
      <c r="K2" s="56"/>
      <c r="L2" s="57"/>
      <c r="M2" s="57"/>
      <c r="N2" s="57"/>
      <c r="O2" s="57"/>
      <c r="P2" s="57"/>
      <c r="Q2" s="64"/>
      <c r="R2" s="84"/>
    </row>
    <row r="3" spans="1:18" ht="18" x14ac:dyDescent="0.25">
      <c r="A3" s="78" t="s">
        <v>53</v>
      </c>
      <c r="F3" s="58"/>
      <c r="G3" s="58"/>
      <c r="H3" s="58"/>
      <c r="I3" s="58"/>
      <c r="J3" s="58"/>
      <c r="K3" s="58"/>
      <c r="L3" s="57"/>
      <c r="M3" s="57"/>
      <c r="N3" s="57"/>
      <c r="O3" s="57"/>
      <c r="P3" s="57"/>
      <c r="Q3" s="64"/>
      <c r="R3" s="84"/>
    </row>
    <row r="4" spans="1:18" ht="18" x14ac:dyDescent="0.25">
      <c r="A4" s="78" t="s">
        <v>65</v>
      </c>
      <c r="F4" s="58"/>
      <c r="G4" s="58"/>
      <c r="H4" s="58"/>
      <c r="I4" s="58"/>
      <c r="J4" s="58"/>
      <c r="K4" s="58"/>
      <c r="L4" s="57"/>
      <c r="M4" s="57"/>
      <c r="N4" s="57"/>
      <c r="O4" s="57"/>
      <c r="P4" s="57"/>
      <c r="Q4" s="64"/>
      <c r="R4" s="84"/>
    </row>
    <row r="5" spans="1:18" ht="18" x14ac:dyDescent="0.25">
      <c r="A5" s="132" t="s">
        <v>64</v>
      </c>
      <c r="F5" s="58"/>
      <c r="G5" s="58"/>
      <c r="H5" s="58"/>
      <c r="I5" s="58"/>
      <c r="J5" s="58"/>
      <c r="K5" s="58"/>
      <c r="L5" s="57"/>
      <c r="M5" s="57"/>
      <c r="N5" s="57"/>
      <c r="O5" s="57"/>
      <c r="P5" s="57"/>
      <c r="Q5" s="64"/>
      <c r="R5" s="84"/>
    </row>
    <row r="6" spans="1:18" x14ac:dyDescent="0.25">
      <c r="A6" s="55" t="s">
        <v>63</v>
      </c>
      <c r="F6" s="57"/>
      <c r="G6" s="57"/>
      <c r="I6" s="57"/>
      <c r="J6" s="57"/>
      <c r="K6" s="57"/>
      <c r="L6" s="57"/>
      <c r="M6" s="57"/>
      <c r="P6" s="62" t="s">
        <v>31</v>
      </c>
      <c r="Q6" s="59">
        <f>SUM(Q10:Q497)</f>
        <v>0</v>
      </c>
    </row>
    <row r="7" spans="1:18" x14ac:dyDescent="0.25">
      <c r="A7" s="78" t="s">
        <v>58</v>
      </c>
      <c r="F7" s="57"/>
      <c r="G7" s="57"/>
      <c r="H7" s="57"/>
      <c r="I7" s="57"/>
      <c r="J7" s="57"/>
      <c r="K7" s="57"/>
      <c r="L7" s="57"/>
      <c r="M7" s="57"/>
      <c r="P7" s="62"/>
      <c r="Q7" s="130"/>
    </row>
    <row r="8" spans="1:18" ht="15.75" thickBot="1" x14ac:dyDescent="0.3">
      <c r="A8" s="60"/>
      <c r="B8" s="60"/>
      <c r="C8" s="60"/>
      <c r="D8" s="60"/>
      <c r="E8" s="60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131"/>
      <c r="R8" s="84"/>
    </row>
    <row r="9" spans="1:18" x14ac:dyDescent="0.25">
      <c r="A9" s="38" t="s">
        <v>43</v>
      </c>
      <c r="B9" s="38" t="s">
        <v>54</v>
      </c>
      <c r="C9" s="38" t="s">
        <v>21</v>
      </c>
      <c r="D9" s="38" t="s">
        <v>57</v>
      </c>
      <c r="E9" s="38" t="s">
        <v>55</v>
      </c>
      <c r="F9" s="39">
        <f>Budgetöversikt!E12</f>
        <v>1900</v>
      </c>
      <c r="G9" s="39" t="s">
        <v>60</v>
      </c>
      <c r="H9" s="39" t="str">
        <f>Budgetöversikt!F12</f>
        <v/>
      </c>
      <c r="I9" s="39" t="s">
        <v>60</v>
      </c>
      <c r="J9" s="39" t="str">
        <f>Budgetöversikt!G12</f>
        <v/>
      </c>
      <c r="K9" s="39" t="s">
        <v>60</v>
      </c>
      <c r="L9" s="39" t="str">
        <f>Budgetöversikt!H12</f>
        <v/>
      </c>
      <c r="M9" s="39" t="s">
        <v>60</v>
      </c>
      <c r="N9" s="39" t="str">
        <f>Budgetöversikt!I12</f>
        <v/>
      </c>
      <c r="O9" s="39" t="s">
        <v>60</v>
      </c>
      <c r="P9" s="129" t="s">
        <v>56</v>
      </c>
      <c r="Q9" s="129" t="s">
        <v>8</v>
      </c>
    </row>
    <row r="10" spans="1:18" x14ac:dyDescent="0.25">
      <c r="A10" s="7"/>
      <c r="B10" s="7"/>
      <c r="C10" s="123"/>
      <c r="D10" s="127">
        <f>IFERROR(VLOOKUP(A10,'Organisationer och LKP'!A:B,2,FALSE),0%)</f>
        <v>0</v>
      </c>
      <c r="E10" s="101">
        <f>(C10*(1+D10))*12/1720</f>
        <v>0</v>
      </c>
      <c r="F10" s="97"/>
      <c r="G10" s="99">
        <f t="shared" ref="G10:G73" si="0">F10*E10</f>
        <v>0</v>
      </c>
      <c r="H10" s="97"/>
      <c r="I10" s="99">
        <f>(H10*E10)*1.024</f>
        <v>0</v>
      </c>
      <c r="J10" s="97"/>
      <c r="K10" s="99">
        <f>(J10*E10)*1.024^2</f>
        <v>0</v>
      </c>
      <c r="L10" s="97"/>
      <c r="M10" s="99">
        <f>(L10*E10)*1.024^3</f>
        <v>0</v>
      </c>
      <c r="N10" s="97"/>
      <c r="O10" s="99">
        <f>(N10*E10)*1.024^4</f>
        <v>0</v>
      </c>
      <c r="P10" s="99">
        <f>SUM(F10+H10+J10+L10+N10)</f>
        <v>0</v>
      </c>
      <c r="Q10" s="6">
        <f>ROUND(G10+I10+K10+M10+O10,0)</f>
        <v>0</v>
      </c>
    </row>
    <row r="11" spans="1:18" x14ac:dyDescent="0.25">
      <c r="A11" s="40"/>
      <c r="B11" s="40"/>
      <c r="C11" s="124"/>
      <c r="D11" s="128">
        <f>IFERROR(VLOOKUP(A11,'Organisationer och LKP'!A:B,2,FALSE),0%)</f>
        <v>0</v>
      </c>
      <c r="E11" s="102">
        <f t="shared" ref="E11:E74" si="1">(C11*(1+D11))*12/1720</f>
        <v>0</v>
      </c>
      <c r="F11" s="98"/>
      <c r="G11" s="100">
        <f t="shared" si="0"/>
        <v>0</v>
      </c>
      <c r="H11" s="98"/>
      <c r="I11" s="100">
        <f t="shared" ref="I11:I74" si="2">(H11*E11)*1.024</f>
        <v>0</v>
      </c>
      <c r="J11" s="98"/>
      <c r="K11" s="100">
        <f t="shared" ref="K11:K74" si="3">(J11*E11)*1.024^2</f>
        <v>0</v>
      </c>
      <c r="L11" s="98"/>
      <c r="M11" s="100">
        <f t="shared" ref="M11:M74" si="4">(L11*E11)*1.024^3</f>
        <v>0</v>
      </c>
      <c r="N11" s="98"/>
      <c r="O11" s="100">
        <f t="shared" ref="O11:O74" si="5">(N11*E11)*1.024^4</f>
        <v>0</v>
      </c>
      <c r="P11" s="100">
        <f t="shared" ref="P11:P74" si="6">SUM(F11+H11+J11+L11+N11)</f>
        <v>0</v>
      </c>
      <c r="Q11" s="42">
        <f>ROUND(G11+I11+K11+M11+O11,0)</f>
        <v>0</v>
      </c>
    </row>
    <row r="12" spans="1:18" x14ac:dyDescent="0.25">
      <c r="A12" s="7"/>
      <c r="B12" s="7"/>
      <c r="C12" s="123"/>
      <c r="D12" s="127">
        <f>IFERROR(VLOOKUP(A12,'Organisationer och LKP'!A:B,2,FALSE),0%)</f>
        <v>0</v>
      </c>
      <c r="E12" s="101">
        <f t="shared" si="1"/>
        <v>0</v>
      </c>
      <c r="F12" s="97"/>
      <c r="G12" s="99">
        <f t="shared" si="0"/>
        <v>0</v>
      </c>
      <c r="H12" s="97"/>
      <c r="I12" s="99">
        <f t="shared" si="2"/>
        <v>0</v>
      </c>
      <c r="J12" s="97"/>
      <c r="K12" s="99">
        <f t="shared" si="3"/>
        <v>0</v>
      </c>
      <c r="L12" s="97"/>
      <c r="M12" s="99">
        <f t="shared" si="4"/>
        <v>0</v>
      </c>
      <c r="N12" s="97"/>
      <c r="O12" s="99">
        <f t="shared" si="5"/>
        <v>0</v>
      </c>
      <c r="P12" s="99">
        <f t="shared" si="6"/>
        <v>0</v>
      </c>
      <c r="Q12" s="6">
        <f t="shared" ref="Q12:Q75" si="7">ROUND(G12+I12+K12+M12+O12,0)</f>
        <v>0</v>
      </c>
    </row>
    <row r="13" spans="1:18" x14ac:dyDescent="0.25">
      <c r="A13" s="40"/>
      <c r="B13" s="40"/>
      <c r="C13" s="124"/>
      <c r="D13" s="128">
        <f>IFERROR(VLOOKUP(A13,'Organisationer och LKP'!A:B,2,FALSE),0%)</f>
        <v>0</v>
      </c>
      <c r="E13" s="102">
        <f t="shared" si="1"/>
        <v>0</v>
      </c>
      <c r="F13" s="98"/>
      <c r="G13" s="100">
        <f t="shared" si="0"/>
        <v>0</v>
      </c>
      <c r="H13" s="98"/>
      <c r="I13" s="100">
        <f t="shared" si="2"/>
        <v>0</v>
      </c>
      <c r="J13" s="98"/>
      <c r="K13" s="100">
        <f t="shared" si="3"/>
        <v>0</v>
      </c>
      <c r="L13" s="98"/>
      <c r="M13" s="100">
        <f t="shared" si="4"/>
        <v>0</v>
      </c>
      <c r="N13" s="98"/>
      <c r="O13" s="100">
        <f t="shared" si="5"/>
        <v>0</v>
      </c>
      <c r="P13" s="100">
        <f t="shared" si="6"/>
        <v>0</v>
      </c>
      <c r="Q13" s="42">
        <f t="shared" si="7"/>
        <v>0</v>
      </c>
    </row>
    <row r="14" spans="1:18" x14ac:dyDescent="0.25">
      <c r="A14" s="7"/>
      <c r="B14" s="7"/>
      <c r="C14" s="123"/>
      <c r="D14" s="127">
        <f>IFERROR(VLOOKUP(A14,'Organisationer och LKP'!A:B,2,FALSE),0%)</f>
        <v>0</v>
      </c>
      <c r="E14" s="101">
        <f t="shared" si="1"/>
        <v>0</v>
      </c>
      <c r="F14" s="97"/>
      <c r="G14" s="99">
        <f t="shared" si="0"/>
        <v>0</v>
      </c>
      <c r="H14" s="97"/>
      <c r="I14" s="99">
        <f t="shared" si="2"/>
        <v>0</v>
      </c>
      <c r="J14" s="97"/>
      <c r="K14" s="99">
        <f t="shared" si="3"/>
        <v>0</v>
      </c>
      <c r="L14" s="97"/>
      <c r="M14" s="99">
        <f t="shared" si="4"/>
        <v>0</v>
      </c>
      <c r="N14" s="97"/>
      <c r="O14" s="99">
        <f t="shared" si="5"/>
        <v>0</v>
      </c>
      <c r="P14" s="99">
        <f t="shared" si="6"/>
        <v>0</v>
      </c>
      <c r="Q14" s="6">
        <f t="shared" si="7"/>
        <v>0</v>
      </c>
    </row>
    <row r="15" spans="1:18" x14ac:dyDescent="0.25">
      <c r="A15" s="40"/>
      <c r="B15" s="40"/>
      <c r="C15" s="124"/>
      <c r="D15" s="128">
        <f>IFERROR(VLOOKUP(A15,'Organisationer och LKP'!A:B,2,FALSE),0%)</f>
        <v>0</v>
      </c>
      <c r="E15" s="103">
        <f t="shared" si="1"/>
        <v>0</v>
      </c>
      <c r="F15" s="98"/>
      <c r="G15" s="100">
        <f t="shared" si="0"/>
        <v>0</v>
      </c>
      <c r="H15" s="98"/>
      <c r="I15" s="100">
        <f t="shared" si="2"/>
        <v>0</v>
      </c>
      <c r="J15" s="98"/>
      <c r="K15" s="100">
        <f t="shared" si="3"/>
        <v>0</v>
      </c>
      <c r="L15" s="98"/>
      <c r="M15" s="100">
        <f t="shared" si="4"/>
        <v>0</v>
      </c>
      <c r="N15" s="98"/>
      <c r="O15" s="100">
        <f t="shared" si="5"/>
        <v>0</v>
      </c>
      <c r="P15" s="100">
        <f t="shared" si="6"/>
        <v>0</v>
      </c>
      <c r="Q15" s="42">
        <f t="shared" si="7"/>
        <v>0</v>
      </c>
    </row>
    <row r="16" spans="1:18" x14ac:dyDescent="0.25">
      <c r="A16" s="7"/>
      <c r="B16" s="7"/>
      <c r="C16" s="123"/>
      <c r="D16" s="127">
        <f>IFERROR(VLOOKUP(A16,'Organisationer och LKP'!A:B,2,FALSE),0%)</f>
        <v>0</v>
      </c>
      <c r="E16" s="104">
        <f t="shared" si="1"/>
        <v>0</v>
      </c>
      <c r="F16" s="97"/>
      <c r="G16" s="99">
        <f t="shared" si="0"/>
        <v>0</v>
      </c>
      <c r="H16" s="97"/>
      <c r="I16" s="99">
        <f t="shared" si="2"/>
        <v>0</v>
      </c>
      <c r="J16" s="97"/>
      <c r="K16" s="99">
        <f t="shared" si="3"/>
        <v>0</v>
      </c>
      <c r="L16" s="97"/>
      <c r="M16" s="99">
        <f t="shared" si="4"/>
        <v>0</v>
      </c>
      <c r="N16" s="97"/>
      <c r="O16" s="99">
        <f t="shared" si="5"/>
        <v>0</v>
      </c>
      <c r="P16" s="99">
        <f t="shared" si="6"/>
        <v>0</v>
      </c>
      <c r="Q16" s="6">
        <f t="shared" si="7"/>
        <v>0</v>
      </c>
    </row>
    <row r="17" spans="1:17" x14ac:dyDescent="0.25">
      <c r="A17" s="40"/>
      <c r="B17" s="40"/>
      <c r="C17" s="124"/>
      <c r="D17" s="128">
        <f>IFERROR(VLOOKUP(A17,'Organisationer och LKP'!A:B,2,FALSE),0%)</f>
        <v>0</v>
      </c>
      <c r="E17" s="103">
        <f t="shared" si="1"/>
        <v>0</v>
      </c>
      <c r="F17" s="98"/>
      <c r="G17" s="100">
        <f t="shared" si="0"/>
        <v>0</v>
      </c>
      <c r="H17" s="98"/>
      <c r="I17" s="100">
        <f t="shared" si="2"/>
        <v>0</v>
      </c>
      <c r="J17" s="98"/>
      <c r="K17" s="100">
        <f t="shared" si="3"/>
        <v>0</v>
      </c>
      <c r="L17" s="98"/>
      <c r="M17" s="100">
        <f t="shared" si="4"/>
        <v>0</v>
      </c>
      <c r="N17" s="98"/>
      <c r="O17" s="100">
        <f t="shared" si="5"/>
        <v>0</v>
      </c>
      <c r="P17" s="100">
        <f t="shared" si="6"/>
        <v>0</v>
      </c>
      <c r="Q17" s="42">
        <f t="shared" si="7"/>
        <v>0</v>
      </c>
    </row>
    <row r="18" spans="1:17" x14ac:dyDescent="0.25">
      <c r="A18" s="7"/>
      <c r="B18" s="7"/>
      <c r="C18" s="123"/>
      <c r="D18" s="127">
        <f>IFERROR(VLOOKUP(A18,'Organisationer och LKP'!A:B,2,FALSE),0%)</f>
        <v>0</v>
      </c>
      <c r="E18" s="104">
        <f t="shared" si="1"/>
        <v>0</v>
      </c>
      <c r="F18" s="97"/>
      <c r="G18" s="99">
        <f t="shared" si="0"/>
        <v>0</v>
      </c>
      <c r="H18" s="97"/>
      <c r="I18" s="99">
        <f t="shared" si="2"/>
        <v>0</v>
      </c>
      <c r="J18" s="97"/>
      <c r="K18" s="99">
        <f t="shared" si="3"/>
        <v>0</v>
      </c>
      <c r="L18" s="97"/>
      <c r="M18" s="99">
        <f t="shared" si="4"/>
        <v>0</v>
      </c>
      <c r="N18" s="97"/>
      <c r="O18" s="99">
        <f t="shared" si="5"/>
        <v>0</v>
      </c>
      <c r="P18" s="99">
        <f t="shared" si="6"/>
        <v>0</v>
      </c>
      <c r="Q18" s="6">
        <f t="shared" si="7"/>
        <v>0</v>
      </c>
    </row>
    <row r="19" spans="1:17" x14ac:dyDescent="0.25">
      <c r="A19" s="40"/>
      <c r="B19" s="40"/>
      <c r="C19" s="124"/>
      <c r="D19" s="128">
        <f>IFERROR(VLOOKUP(A19,'Organisationer och LKP'!A:B,2,FALSE),0%)</f>
        <v>0</v>
      </c>
      <c r="E19" s="103">
        <f t="shared" si="1"/>
        <v>0</v>
      </c>
      <c r="F19" s="98"/>
      <c r="G19" s="100">
        <f t="shared" si="0"/>
        <v>0</v>
      </c>
      <c r="H19" s="98"/>
      <c r="I19" s="100">
        <f t="shared" si="2"/>
        <v>0</v>
      </c>
      <c r="J19" s="98"/>
      <c r="K19" s="100">
        <f t="shared" si="3"/>
        <v>0</v>
      </c>
      <c r="L19" s="98"/>
      <c r="M19" s="100">
        <f t="shared" si="4"/>
        <v>0</v>
      </c>
      <c r="N19" s="98"/>
      <c r="O19" s="100">
        <f t="shared" si="5"/>
        <v>0</v>
      </c>
      <c r="P19" s="100">
        <f t="shared" si="6"/>
        <v>0</v>
      </c>
      <c r="Q19" s="42">
        <f t="shared" si="7"/>
        <v>0</v>
      </c>
    </row>
    <row r="20" spans="1:17" x14ac:dyDescent="0.25">
      <c r="A20" s="7"/>
      <c r="B20" s="7"/>
      <c r="C20" s="123"/>
      <c r="D20" s="127">
        <f>IFERROR(VLOOKUP(A20,'Organisationer och LKP'!A:B,2,FALSE),0%)</f>
        <v>0</v>
      </c>
      <c r="E20" s="104">
        <f t="shared" si="1"/>
        <v>0</v>
      </c>
      <c r="F20" s="97"/>
      <c r="G20" s="99">
        <f t="shared" si="0"/>
        <v>0</v>
      </c>
      <c r="H20" s="97"/>
      <c r="I20" s="99">
        <f t="shared" si="2"/>
        <v>0</v>
      </c>
      <c r="J20" s="97"/>
      <c r="K20" s="99">
        <f t="shared" si="3"/>
        <v>0</v>
      </c>
      <c r="L20" s="97"/>
      <c r="M20" s="99">
        <f t="shared" si="4"/>
        <v>0</v>
      </c>
      <c r="N20" s="97"/>
      <c r="O20" s="99">
        <f t="shared" si="5"/>
        <v>0</v>
      </c>
      <c r="P20" s="99">
        <f t="shared" si="6"/>
        <v>0</v>
      </c>
      <c r="Q20" s="6">
        <f t="shared" si="7"/>
        <v>0</v>
      </c>
    </row>
    <row r="21" spans="1:17" x14ac:dyDescent="0.25">
      <c r="A21" s="40"/>
      <c r="B21" s="40"/>
      <c r="C21" s="124"/>
      <c r="D21" s="128">
        <f>IFERROR(VLOOKUP(A21,'Organisationer och LKP'!A:B,2,FALSE),0%)</f>
        <v>0</v>
      </c>
      <c r="E21" s="103">
        <f t="shared" si="1"/>
        <v>0</v>
      </c>
      <c r="F21" s="98"/>
      <c r="G21" s="100">
        <f t="shared" si="0"/>
        <v>0</v>
      </c>
      <c r="H21" s="98"/>
      <c r="I21" s="100">
        <f t="shared" si="2"/>
        <v>0</v>
      </c>
      <c r="J21" s="98"/>
      <c r="K21" s="100">
        <f t="shared" si="3"/>
        <v>0</v>
      </c>
      <c r="L21" s="98"/>
      <c r="M21" s="100">
        <f t="shared" si="4"/>
        <v>0</v>
      </c>
      <c r="N21" s="98"/>
      <c r="O21" s="100">
        <f t="shared" si="5"/>
        <v>0</v>
      </c>
      <c r="P21" s="100">
        <f t="shared" si="6"/>
        <v>0</v>
      </c>
      <c r="Q21" s="42">
        <f t="shared" si="7"/>
        <v>0</v>
      </c>
    </row>
    <row r="22" spans="1:17" x14ac:dyDescent="0.25">
      <c r="A22" s="7"/>
      <c r="B22" s="7"/>
      <c r="C22" s="123"/>
      <c r="D22" s="127">
        <f>IFERROR(VLOOKUP(A22,'Organisationer och LKP'!A:B,2,FALSE),0%)</f>
        <v>0</v>
      </c>
      <c r="E22" s="104">
        <f t="shared" si="1"/>
        <v>0</v>
      </c>
      <c r="F22" s="97"/>
      <c r="G22" s="99">
        <f t="shared" si="0"/>
        <v>0</v>
      </c>
      <c r="H22" s="97"/>
      <c r="I22" s="99">
        <f t="shared" si="2"/>
        <v>0</v>
      </c>
      <c r="J22" s="97"/>
      <c r="K22" s="99">
        <f t="shared" si="3"/>
        <v>0</v>
      </c>
      <c r="L22" s="97"/>
      <c r="M22" s="99">
        <f t="shared" si="4"/>
        <v>0</v>
      </c>
      <c r="N22" s="97"/>
      <c r="O22" s="99">
        <f t="shared" si="5"/>
        <v>0</v>
      </c>
      <c r="P22" s="99">
        <f t="shared" si="6"/>
        <v>0</v>
      </c>
      <c r="Q22" s="6">
        <f t="shared" si="7"/>
        <v>0</v>
      </c>
    </row>
    <row r="23" spans="1:17" x14ac:dyDescent="0.25">
      <c r="A23" s="40"/>
      <c r="B23" s="40"/>
      <c r="C23" s="124"/>
      <c r="D23" s="128">
        <f>IFERROR(VLOOKUP(A23,'Organisationer och LKP'!A:B,2,FALSE),0%)</f>
        <v>0</v>
      </c>
      <c r="E23" s="103">
        <f t="shared" si="1"/>
        <v>0</v>
      </c>
      <c r="F23" s="98"/>
      <c r="G23" s="100">
        <f t="shared" si="0"/>
        <v>0</v>
      </c>
      <c r="H23" s="98"/>
      <c r="I23" s="100">
        <f t="shared" si="2"/>
        <v>0</v>
      </c>
      <c r="J23" s="98"/>
      <c r="K23" s="100">
        <f t="shared" si="3"/>
        <v>0</v>
      </c>
      <c r="L23" s="98"/>
      <c r="M23" s="100">
        <f t="shared" si="4"/>
        <v>0</v>
      </c>
      <c r="N23" s="98"/>
      <c r="O23" s="100">
        <f t="shared" si="5"/>
        <v>0</v>
      </c>
      <c r="P23" s="100">
        <f t="shared" si="6"/>
        <v>0</v>
      </c>
      <c r="Q23" s="42">
        <f t="shared" si="7"/>
        <v>0</v>
      </c>
    </row>
    <row r="24" spans="1:17" x14ac:dyDescent="0.25">
      <c r="A24" s="7"/>
      <c r="B24" s="7"/>
      <c r="C24" s="123"/>
      <c r="D24" s="127">
        <f>IFERROR(VLOOKUP(A24,'Organisationer och LKP'!A:B,2,FALSE),0%)</f>
        <v>0</v>
      </c>
      <c r="E24" s="104">
        <f t="shared" si="1"/>
        <v>0</v>
      </c>
      <c r="F24" s="97"/>
      <c r="G24" s="99">
        <f t="shared" si="0"/>
        <v>0</v>
      </c>
      <c r="H24" s="97"/>
      <c r="I24" s="99">
        <f t="shared" si="2"/>
        <v>0</v>
      </c>
      <c r="J24" s="97"/>
      <c r="K24" s="99">
        <f t="shared" si="3"/>
        <v>0</v>
      </c>
      <c r="L24" s="97"/>
      <c r="M24" s="99">
        <f t="shared" si="4"/>
        <v>0</v>
      </c>
      <c r="N24" s="97"/>
      <c r="O24" s="99">
        <f t="shared" si="5"/>
        <v>0</v>
      </c>
      <c r="P24" s="99">
        <f t="shared" si="6"/>
        <v>0</v>
      </c>
      <c r="Q24" s="6">
        <f t="shared" si="7"/>
        <v>0</v>
      </c>
    </row>
    <row r="25" spans="1:17" x14ac:dyDescent="0.25">
      <c r="A25" s="40"/>
      <c r="B25" s="40"/>
      <c r="C25" s="124"/>
      <c r="D25" s="128">
        <f>IFERROR(VLOOKUP(A25,'Organisationer och LKP'!A:B,2,FALSE),0%)</f>
        <v>0</v>
      </c>
      <c r="E25" s="103">
        <f>(C25*(1+D25))*12/1720</f>
        <v>0</v>
      </c>
      <c r="F25" s="98"/>
      <c r="G25" s="100">
        <f t="shared" si="0"/>
        <v>0</v>
      </c>
      <c r="H25" s="98"/>
      <c r="I25" s="100">
        <f t="shared" si="2"/>
        <v>0</v>
      </c>
      <c r="J25" s="98"/>
      <c r="K25" s="100">
        <f t="shared" si="3"/>
        <v>0</v>
      </c>
      <c r="L25" s="98"/>
      <c r="M25" s="100">
        <f t="shared" si="4"/>
        <v>0</v>
      </c>
      <c r="N25" s="98"/>
      <c r="O25" s="100">
        <f t="shared" si="5"/>
        <v>0</v>
      </c>
      <c r="P25" s="100">
        <f t="shared" si="6"/>
        <v>0</v>
      </c>
      <c r="Q25" s="42">
        <f t="shared" si="7"/>
        <v>0</v>
      </c>
    </row>
    <row r="26" spans="1:17" x14ac:dyDescent="0.25">
      <c r="A26" s="7"/>
      <c r="B26" s="7"/>
      <c r="C26" s="123"/>
      <c r="D26" s="127">
        <f>IFERROR(VLOOKUP(A26,'Organisationer och LKP'!A:B,2,FALSE),0%)</f>
        <v>0</v>
      </c>
      <c r="E26" s="104">
        <f t="shared" si="1"/>
        <v>0</v>
      </c>
      <c r="F26" s="97"/>
      <c r="G26" s="99">
        <f t="shared" si="0"/>
        <v>0</v>
      </c>
      <c r="H26" s="97"/>
      <c r="I26" s="99">
        <f t="shared" si="2"/>
        <v>0</v>
      </c>
      <c r="J26" s="97"/>
      <c r="K26" s="99">
        <f t="shared" si="3"/>
        <v>0</v>
      </c>
      <c r="L26" s="97"/>
      <c r="M26" s="99">
        <f t="shared" si="4"/>
        <v>0</v>
      </c>
      <c r="N26" s="97"/>
      <c r="O26" s="99">
        <f t="shared" si="5"/>
        <v>0</v>
      </c>
      <c r="P26" s="99">
        <f t="shared" si="6"/>
        <v>0</v>
      </c>
      <c r="Q26" s="6">
        <f t="shared" si="7"/>
        <v>0</v>
      </c>
    </row>
    <row r="27" spans="1:17" x14ac:dyDescent="0.25">
      <c r="A27" s="40"/>
      <c r="B27" s="40"/>
      <c r="C27" s="124"/>
      <c r="D27" s="128">
        <f>IFERROR(VLOOKUP(A27,'Organisationer och LKP'!A:B,2,FALSE),0%)</f>
        <v>0</v>
      </c>
      <c r="E27" s="103">
        <f t="shared" si="1"/>
        <v>0</v>
      </c>
      <c r="F27" s="98"/>
      <c r="G27" s="100">
        <f t="shared" si="0"/>
        <v>0</v>
      </c>
      <c r="H27" s="98"/>
      <c r="I27" s="100">
        <f t="shared" si="2"/>
        <v>0</v>
      </c>
      <c r="J27" s="98"/>
      <c r="K27" s="100">
        <f t="shared" si="3"/>
        <v>0</v>
      </c>
      <c r="L27" s="98"/>
      <c r="M27" s="100">
        <f t="shared" si="4"/>
        <v>0</v>
      </c>
      <c r="N27" s="98"/>
      <c r="O27" s="100">
        <f t="shared" si="5"/>
        <v>0</v>
      </c>
      <c r="P27" s="100">
        <f t="shared" si="6"/>
        <v>0</v>
      </c>
      <c r="Q27" s="42">
        <f t="shared" si="7"/>
        <v>0</v>
      </c>
    </row>
    <row r="28" spans="1:17" x14ac:dyDescent="0.25">
      <c r="A28" s="7"/>
      <c r="B28" s="7"/>
      <c r="C28" s="123"/>
      <c r="D28" s="127">
        <f>IFERROR(VLOOKUP(A28,'Organisationer och LKP'!A:B,2,FALSE),0%)</f>
        <v>0</v>
      </c>
      <c r="E28" s="104">
        <f t="shared" si="1"/>
        <v>0</v>
      </c>
      <c r="F28" s="97"/>
      <c r="G28" s="99">
        <f t="shared" si="0"/>
        <v>0</v>
      </c>
      <c r="H28" s="97"/>
      <c r="I28" s="99">
        <f t="shared" si="2"/>
        <v>0</v>
      </c>
      <c r="J28" s="97"/>
      <c r="K28" s="99">
        <f t="shared" si="3"/>
        <v>0</v>
      </c>
      <c r="L28" s="97"/>
      <c r="M28" s="99">
        <f t="shared" si="4"/>
        <v>0</v>
      </c>
      <c r="N28" s="97"/>
      <c r="O28" s="99">
        <f t="shared" si="5"/>
        <v>0</v>
      </c>
      <c r="P28" s="99">
        <f t="shared" si="6"/>
        <v>0</v>
      </c>
      <c r="Q28" s="6">
        <f t="shared" si="7"/>
        <v>0</v>
      </c>
    </row>
    <row r="29" spans="1:17" x14ac:dyDescent="0.25">
      <c r="A29" s="40"/>
      <c r="B29" s="40"/>
      <c r="C29" s="124"/>
      <c r="D29" s="128">
        <f>IFERROR(VLOOKUP(A29,'Organisationer och LKP'!A:B,2,FALSE),0%)</f>
        <v>0</v>
      </c>
      <c r="E29" s="103">
        <f t="shared" si="1"/>
        <v>0</v>
      </c>
      <c r="F29" s="98"/>
      <c r="G29" s="100">
        <f t="shared" si="0"/>
        <v>0</v>
      </c>
      <c r="H29" s="98"/>
      <c r="I29" s="100">
        <f t="shared" si="2"/>
        <v>0</v>
      </c>
      <c r="J29" s="98"/>
      <c r="K29" s="100">
        <f t="shared" si="3"/>
        <v>0</v>
      </c>
      <c r="L29" s="98"/>
      <c r="M29" s="100">
        <f t="shared" si="4"/>
        <v>0</v>
      </c>
      <c r="N29" s="98"/>
      <c r="O29" s="100">
        <f t="shared" si="5"/>
        <v>0</v>
      </c>
      <c r="P29" s="100">
        <f t="shared" si="6"/>
        <v>0</v>
      </c>
      <c r="Q29" s="42">
        <f t="shared" si="7"/>
        <v>0</v>
      </c>
    </row>
    <row r="30" spans="1:17" x14ac:dyDescent="0.25">
      <c r="A30" s="7"/>
      <c r="B30" s="7"/>
      <c r="C30" s="123"/>
      <c r="D30" s="127">
        <f>IFERROR(VLOOKUP(A30,'Organisationer och LKP'!A:B,2,FALSE),0%)</f>
        <v>0</v>
      </c>
      <c r="E30" s="104">
        <f t="shared" si="1"/>
        <v>0</v>
      </c>
      <c r="F30" s="97"/>
      <c r="G30" s="99">
        <f t="shared" si="0"/>
        <v>0</v>
      </c>
      <c r="H30" s="97"/>
      <c r="I30" s="99">
        <f t="shared" si="2"/>
        <v>0</v>
      </c>
      <c r="J30" s="97"/>
      <c r="K30" s="99">
        <f t="shared" si="3"/>
        <v>0</v>
      </c>
      <c r="L30" s="97"/>
      <c r="M30" s="99">
        <f t="shared" si="4"/>
        <v>0</v>
      </c>
      <c r="N30" s="97"/>
      <c r="O30" s="99">
        <f t="shared" si="5"/>
        <v>0</v>
      </c>
      <c r="P30" s="99">
        <f t="shared" si="6"/>
        <v>0</v>
      </c>
      <c r="Q30" s="6">
        <f t="shared" si="7"/>
        <v>0</v>
      </c>
    </row>
    <row r="31" spans="1:17" x14ac:dyDescent="0.25">
      <c r="A31" s="40"/>
      <c r="B31" s="40"/>
      <c r="C31" s="124"/>
      <c r="D31" s="128">
        <f>IFERROR(VLOOKUP(A31,'Organisationer och LKP'!A:B,2,FALSE),0%)</f>
        <v>0</v>
      </c>
      <c r="E31" s="103">
        <f t="shared" si="1"/>
        <v>0</v>
      </c>
      <c r="F31" s="98"/>
      <c r="G31" s="100">
        <f t="shared" si="0"/>
        <v>0</v>
      </c>
      <c r="H31" s="98"/>
      <c r="I31" s="100">
        <f t="shared" si="2"/>
        <v>0</v>
      </c>
      <c r="J31" s="98"/>
      <c r="K31" s="100">
        <f t="shared" si="3"/>
        <v>0</v>
      </c>
      <c r="L31" s="98"/>
      <c r="M31" s="100">
        <f t="shared" si="4"/>
        <v>0</v>
      </c>
      <c r="N31" s="98"/>
      <c r="O31" s="100">
        <f t="shared" si="5"/>
        <v>0</v>
      </c>
      <c r="P31" s="100">
        <f t="shared" si="6"/>
        <v>0</v>
      </c>
      <c r="Q31" s="42">
        <f t="shared" si="7"/>
        <v>0</v>
      </c>
    </row>
    <row r="32" spans="1:17" x14ac:dyDescent="0.25">
      <c r="A32" s="7"/>
      <c r="B32" s="7"/>
      <c r="C32" s="123"/>
      <c r="D32" s="127">
        <f>IFERROR(VLOOKUP(A32,'Organisationer och LKP'!A:B,2,FALSE),0%)</f>
        <v>0</v>
      </c>
      <c r="E32" s="104">
        <f t="shared" si="1"/>
        <v>0</v>
      </c>
      <c r="F32" s="97"/>
      <c r="G32" s="99">
        <f t="shared" si="0"/>
        <v>0</v>
      </c>
      <c r="H32" s="97"/>
      <c r="I32" s="99">
        <f t="shared" si="2"/>
        <v>0</v>
      </c>
      <c r="J32" s="97"/>
      <c r="K32" s="99">
        <f t="shared" si="3"/>
        <v>0</v>
      </c>
      <c r="L32" s="97"/>
      <c r="M32" s="99">
        <f t="shared" si="4"/>
        <v>0</v>
      </c>
      <c r="N32" s="97"/>
      <c r="O32" s="99">
        <f t="shared" si="5"/>
        <v>0</v>
      </c>
      <c r="P32" s="99">
        <f t="shared" si="6"/>
        <v>0</v>
      </c>
      <c r="Q32" s="6">
        <f t="shared" si="7"/>
        <v>0</v>
      </c>
    </row>
    <row r="33" spans="1:17" x14ac:dyDescent="0.25">
      <c r="A33" s="40"/>
      <c r="B33" s="40"/>
      <c r="C33" s="124"/>
      <c r="D33" s="128">
        <f>IFERROR(VLOOKUP(A33,'Organisationer och LKP'!A:B,2,FALSE),0%)</f>
        <v>0</v>
      </c>
      <c r="E33" s="103">
        <f t="shared" si="1"/>
        <v>0</v>
      </c>
      <c r="F33" s="98"/>
      <c r="G33" s="100">
        <f t="shared" si="0"/>
        <v>0</v>
      </c>
      <c r="H33" s="98"/>
      <c r="I33" s="100">
        <f t="shared" si="2"/>
        <v>0</v>
      </c>
      <c r="J33" s="98"/>
      <c r="K33" s="100">
        <f t="shared" si="3"/>
        <v>0</v>
      </c>
      <c r="L33" s="98"/>
      <c r="M33" s="100">
        <f t="shared" si="4"/>
        <v>0</v>
      </c>
      <c r="N33" s="98"/>
      <c r="O33" s="100">
        <f t="shared" si="5"/>
        <v>0</v>
      </c>
      <c r="P33" s="100">
        <f t="shared" si="6"/>
        <v>0</v>
      </c>
      <c r="Q33" s="42">
        <f t="shared" si="7"/>
        <v>0</v>
      </c>
    </row>
    <row r="34" spans="1:17" x14ac:dyDescent="0.25">
      <c r="A34" s="7"/>
      <c r="B34" s="7"/>
      <c r="C34" s="123"/>
      <c r="D34" s="127">
        <f>IFERROR(VLOOKUP(A34,'Organisationer och LKP'!A:B,2,FALSE),0%)</f>
        <v>0</v>
      </c>
      <c r="E34" s="104">
        <f t="shared" si="1"/>
        <v>0</v>
      </c>
      <c r="F34" s="97"/>
      <c r="G34" s="99">
        <f t="shared" si="0"/>
        <v>0</v>
      </c>
      <c r="H34" s="97"/>
      <c r="I34" s="99">
        <f t="shared" si="2"/>
        <v>0</v>
      </c>
      <c r="J34" s="97"/>
      <c r="K34" s="99">
        <f t="shared" si="3"/>
        <v>0</v>
      </c>
      <c r="L34" s="97"/>
      <c r="M34" s="99">
        <f t="shared" si="4"/>
        <v>0</v>
      </c>
      <c r="N34" s="97"/>
      <c r="O34" s="99">
        <f t="shared" si="5"/>
        <v>0</v>
      </c>
      <c r="P34" s="99">
        <f t="shared" si="6"/>
        <v>0</v>
      </c>
      <c r="Q34" s="6">
        <f t="shared" si="7"/>
        <v>0</v>
      </c>
    </row>
    <row r="35" spans="1:17" x14ac:dyDescent="0.25">
      <c r="A35" s="40"/>
      <c r="B35" s="40"/>
      <c r="C35" s="124"/>
      <c r="D35" s="128">
        <f>IFERROR(VLOOKUP(A35,'Organisationer och LKP'!A:B,2,FALSE),0%)</f>
        <v>0</v>
      </c>
      <c r="E35" s="103">
        <f t="shared" si="1"/>
        <v>0</v>
      </c>
      <c r="F35" s="98"/>
      <c r="G35" s="100">
        <f t="shared" si="0"/>
        <v>0</v>
      </c>
      <c r="H35" s="98"/>
      <c r="I35" s="100">
        <f t="shared" si="2"/>
        <v>0</v>
      </c>
      <c r="J35" s="98"/>
      <c r="K35" s="100">
        <f t="shared" si="3"/>
        <v>0</v>
      </c>
      <c r="L35" s="98"/>
      <c r="M35" s="100">
        <f t="shared" si="4"/>
        <v>0</v>
      </c>
      <c r="N35" s="98"/>
      <c r="O35" s="100">
        <f t="shared" si="5"/>
        <v>0</v>
      </c>
      <c r="P35" s="100">
        <f t="shared" si="6"/>
        <v>0</v>
      </c>
      <c r="Q35" s="42">
        <f t="shared" si="7"/>
        <v>0</v>
      </c>
    </row>
    <row r="36" spans="1:17" x14ac:dyDescent="0.25">
      <c r="A36" s="7"/>
      <c r="B36" s="7"/>
      <c r="C36" s="123"/>
      <c r="D36" s="127">
        <f>IFERROR(VLOOKUP(A36,'Organisationer och LKP'!A:B,2,FALSE),0%)</f>
        <v>0</v>
      </c>
      <c r="E36" s="104">
        <f t="shared" si="1"/>
        <v>0</v>
      </c>
      <c r="F36" s="97"/>
      <c r="G36" s="99">
        <f t="shared" si="0"/>
        <v>0</v>
      </c>
      <c r="H36" s="97"/>
      <c r="I36" s="99">
        <f t="shared" si="2"/>
        <v>0</v>
      </c>
      <c r="J36" s="97"/>
      <c r="K36" s="99">
        <f t="shared" si="3"/>
        <v>0</v>
      </c>
      <c r="L36" s="97"/>
      <c r="M36" s="99">
        <f t="shared" si="4"/>
        <v>0</v>
      </c>
      <c r="N36" s="97"/>
      <c r="O36" s="99">
        <f t="shared" si="5"/>
        <v>0</v>
      </c>
      <c r="P36" s="99">
        <f t="shared" si="6"/>
        <v>0</v>
      </c>
      <c r="Q36" s="6">
        <f t="shared" si="7"/>
        <v>0</v>
      </c>
    </row>
    <row r="37" spans="1:17" x14ac:dyDescent="0.25">
      <c r="A37" s="40"/>
      <c r="B37" s="40"/>
      <c r="C37" s="124"/>
      <c r="D37" s="128">
        <f>IFERROR(VLOOKUP(A37,'Organisationer och LKP'!A:B,2,FALSE),0%)</f>
        <v>0</v>
      </c>
      <c r="E37" s="103">
        <f t="shared" si="1"/>
        <v>0</v>
      </c>
      <c r="F37" s="98"/>
      <c r="G37" s="100">
        <f t="shared" si="0"/>
        <v>0</v>
      </c>
      <c r="H37" s="98"/>
      <c r="I37" s="100">
        <f t="shared" si="2"/>
        <v>0</v>
      </c>
      <c r="J37" s="98"/>
      <c r="K37" s="100">
        <f t="shared" si="3"/>
        <v>0</v>
      </c>
      <c r="L37" s="98"/>
      <c r="M37" s="100">
        <f t="shared" si="4"/>
        <v>0</v>
      </c>
      <c r="N37" s="98"/>
      <c r="O37" s="100">
        <f t="shared" si="5"/>
        <v>0</v>
      </c>
      <c r="P37" s="100">
        <f t="shared" si="6"/>
        <v>0</v>
      </c>
      <c r="Q37" s="42">
        <f t="shared" si="7"/>
        <v>0</v>
      </c>
    </row>
    <row r="38" spans="1:17" x14ac:dyDescent="0.25">
      <c r="A38" s="7"/>
      <c r="B38" s="7"/>
      <c r="C38" s="123"/>
      <c r="D38" s="127">
        <f>IFERROR(VLOOKUP(A38,'Organisationer och LKP'!A:B,2,FALSE),0%)</f>
        <v>0</v>
      </c>
      <c r="E38" s="104">
        <f t="shared" si="1"/>
        <v>0</v>
      </c>
      <c r="F38" s="97"/>
      <c r="G38" s="99">
        <f t="shared" si="0"/>
        <v>0</v>
      </c>
      <c r="H38" s="97"/>
      <c r="I38" s="99">
        <f t="shared" si="2"/>
        <v>0</v>
      </c>
      <c r="J38" s="97"/>
      <c r="K38" s="99">
        <f t="shared" si="3"/>
        <v>0</v>
      </c>
      <c r="L38" s="97"/>
      <c r="M38" s="99">
        <f t="shared" si="4"/>
        <v>0</v>
      </c>
      <c r="N38" s="97"/>
      <c r="O38" s="99">
        <f t="shared" si="5"/>
        <v>0</v>
      </c>
      <c r="P38" s="99">
        <f t="shared" si="6"/>
        <v>0</v>
      </c>
      <c r="Q38" s="6">
        <f t="shared" si="7"/>
        <v>0</v>
      </c>
    </row>
    <row r="39" spans="1:17" x14ac:dyDescent="0.25">
      <c r="A39" s="40"/>
      <c r="B39" s="40"/>
      <c r="C39" s="124"/>
      <c r="D39" s="128">
        <f>IFERROR(VLOOKUP(A39,'Organisationer och LKP'!A:B,2,FALSE),0%)</f>
        <v>0</v>
      </c>
      <c r="E39" s="103">
        <f t="shared" si="1"/>
        <v>0</v>
      </c>
      <c r="F39" s="98"/>
      <c r="G39" s="100">
        <f t="shared" si="0"/>
        <v>0</v>
      </c>
      <c r="H39" s="98"/>
      <c r="I39" s="100">
        <f t="shared" si="2"/>
        <v>0</v>
      </c>
      <c r="J39" s="98"/>
      <c r="K39" s="100">
        <f t="shared" si="3"/>
        <v>0</v>
      </c>
      <c r="L39" s="98"/>
      <c r="M39" s="100">
        <f t="shared" si="4"/>
        <v>0</v>
      </c>
      <c r="N39" s="98"/>
      <c r="O39" s="100">
        <f t="shared" si="5"/>
        <v>0</v>
      </c>
      <c r="P39" s="100">
        <f t="shared" si="6"/>
        <v>0</v>
      </c>
      <c r="Q39" s="42">
        <f t="shared" si="7"/>
        <v>0</v>
      </c>
    </row>
    <row r="40" spans="1:17" x14ac:dyDescent="0.25">
      <c r="A40" s="7"/>
      <c r="B40" s="7"/>
      <c r="C40" s="123"/>
      <c r="D40" s="127">
        <f>IFERROR(VLOOKUP(A40,'Organisationer och LKP'!A:B,2,FALSE),0%)</f>
        <v>0</v>
      </c>
      <c r="E40" s="104">
        <f t="shared" si="1"/>
        <v>0</v>
      </c>
      <c r="F40" s="97"/>
      <c r="G40" s="99">
        <f t="shared" si="0"/>
        <v>0</v>
      </c>
      <c r="H40" s="97"/>
      <c r="I40" s="99">
        <f t="shared" si="2"/>
        <v>0</v>
      </c>
      <c r="J40" s="97"/>
      <c r="K40" s="99">
        <f t="shared" si="3"/>
        <v>0</v>
      </c>
      <c r="L40" s="97"/>
      <c r="M40" s="99">
        <f t="shared" si="4"/>
        <v>0</v>
      </c>
      <c r="N40" s="97"/>
      <c r="O40" s="99">
        <f t="shared" si="5"/>
        <v>0</v>
      </c>
      <c r="P40" s="99">
        <f t="shared" si="6"/>
        <v>0</v>
      </c>
      <c r="Q40" s="6">
        <f t="shared" si="7"/>
        <v>0</v>
      </c>
    </row>
    <row r="41" spans="1:17" x14ac:dyDescent="0.25">
      <c r="A41" s="40"/>
      <c r="B41" s="40"/>
      <c r="C41" s="124"/>
      <c r="D41" s="128">
        <f>IFERROR(VLOOKUP(A41,'Organisationer och LKP'!A:B,2,FALSE),0%)</f>
        <v>0</v>
      </c>
      <c r="E41" s="103">
        <f t="shared" si="1"/>
        <v>0</v>
      </c>
      <c r="F41" s="98"/>
      <c r="G41" s="100">
        <f t="shared" si="0"/>
        <v>0</v>
      </c>
      <c r="H41" s="98"/>
      <c r="I41" s="100">
        <f t="shared" si="2"/>
        <v>0</v>
      </c>
      <c r="J41" s="98"/>
      <c r="K41" s="100">
        <f t="shared" si="3"/>
        <v>0</v>
      </c>
      <c r="L41" s="98"/>
      <c r="M41" s="100">
        <f t="shared" si="4"/>
        <v>0</v>
      </c>
      <c r="N41" s="98"/>
      <c r="O41" s="100">
        <f t="shared" si="5"/>
        <v>0</v>
      </c>
      <c r="P41" s="100">
        <f t="shared" si="6"/>
        <v>0</v>
      </c>
      <c r="Q41" s="42">
        <f t="shared" si="7"/>
        <v>0</v>
      </c>
    </row>
    <row r="42" spans="1:17" x14ac:dyDescent="0.25">
      <c r="A42" s="7"/>
      <c r="B42" s="7"/>
      <c r="C42" s="123"/>
      <c r="D42" s="127">
        <f>IFERROR(VLOOKUP(A42,'Organisationer och LKP'!A:B,2,FALSE),0%)</f>
        <v>0</v>
      </c>
      <c r="E42" s="104">
        <f t="shared" si="1"/>
        <v>0</v>
      </c>
      <c r="F42" s="97"/>
      <c r="G42" s="99">
        <f t="shared" si="0"/>
        <v>0</v>
      </c>
      <c r="H42" s="97"/>
      <c r="I42" s="99">
        <f t="shared" si="2"/>
        <v>0</v>
      </c>
      <c r="J42" s="97"/>
      <c r="K42" s="99">
        <f t="shared" si="3"/>
        <v>0</v>
      </c>
      <c r="L42" s="97"/>
      <c r="M42" s="99">
        <f t="shared" si="4"/>
        <v>0</v>
      </c>
      <c r="N42" s="97"/>
      <c r="O42" s="99">
        <f t="shared" si="5"/>
        <v>0</v>
      </c>
      <c r="P42" s="99">
        <f t="shared" si="6"/>
        <v>0</v>
      </c>
      <c r="Q42" s="6">
        <f t="shared" si="7"/>
        <v>0</v>
      </c>
    </row>
    <row r="43" spans="1:17" x14ac:dyDescent="0.25">
      <c r="A43" s="40"/>
      <c r="B43" s="40"/>
      <c r="C43" s="124"/>
      <c r="D43" s="128">
        <f>IFERROR(VLOOKUP(A43,'Organisationer och LKP'!A:B,2,FALSE),0%)</f>
        <v>0</v>
      </c>
      <c r="E43" s="103">
        <f t="shared" si="1"/>
        <v>0</v>
      </c>
      <c r="F43" s="98"/>
      <c r="G43" s="100">
        <f t="shared" si="0"/>
        <v>0</v>
      </c>
      <c r="H43" s="98"/>
      <c r="I43" s="100">
        <f t="shared" si="2"/>
        <v>0</v>
      </c>
      <c r="J43" s="98"/>
      <c r="K43" s="100">
        <f t="shared" si="3"/>
        <v>0</v>
      </c>
      <c r="L43" s="98"/>
      <c r="M43" s="100">
        <f t="shared" si="4"/>
        <v>0</v>
      </c>
      <c r="N43" s="98"/>
      <c r="O43" s="100">
        <f t="shared" si="5"/>
        <v>0</v>
      </c>
      <c r="P43" s="100">
        <f t="shared" si="6"/>
        <v>0</v>
      </c>
      <c r="Q43" s="42">
        <f t="shared" si="7"/>
        <v>0</v>
      </c>
    </row>
    <row r="44" spans="1:17" x14ac:dyDescent="0.25">
      <c r="A44" s="7"/>
      <c r="B44" s="7"/>
      <c r="C44" s="123"/>
      <c r="D44" s="127">
        <f>IFERROR(VLOOKUP(A44,'Organisationer och LKP'!A:B,2,FALSE),0%)</f>
        <v>0</v>
      </c>
      <c r="E44" s="101">
        <f t="shared" si="1"/>
        <v>0</v>
      </c>
      <c r="F44" s="97"/>
      <c r="G44" s="99">
        <f t="shared" si="0"/>
        <v>0</v>
      </c>
      <c r="H44" s="97"/>
      <c r="I44" s="99">
        <f t="shared" si="2"/>
        <v>0</v>
      </c>
      <c r="J44" s="97"/>
      <c r="K44" s="99">
        <f t="shared" si="3"/>
        <v>0</v>
      </c>
      <c r="L44" s="97"/>
      <c r="M44" s="99">
        <f t="shared" si="4"/>
        <v>0</v>
      </c>
      <c r="N44" s="97"/>
      <c r="O44" s="99">
        <f t="shared" si="5"/>
        <v>0</v>
      </c>
      <c r="P44" s="99">
        <f t="shared" si="6"/>
        <v>0</v>
      </c>
      <c r="Q44" s="6">
        <f t="shared" si="7"/>
        <v>0</v>
      </c>
    </row>
    <row r="45" spans="1:17" x14ac:dyDescent="0.25">
      <c r="A45" s="40"/>
      <c r="B45" s="40"/>
      <c r="C45" s="124"/>
      <c r="D45" s="128">
        <f>IFERROR(VLOOKUP(A45,'Organisationer och LKP'!A:B,2,FALSE),0%)</f>
        <v>0</v>
      </c>
      <c r="E45" s="102">
        <f t="shared" si="1"/>
        <v>0</v>
      </c>
      <c r="F45" s="98"/>
      <c r="G45" s="100">
        <f t="shared" si="0"/>
        <v>0</v>
      </c>
      <c r="H45" s="98"/>
      <c r="I45" s="100">
        <f t="shared" si="2"/>
        <v>0</v>
      </c>
      <c r="J45" s="98"/>
      <c r="K45" s="100">
        <f t="shared" si="3"/>
        <v>0</v>
      </c>
      <c r="L45" s="98"/>
      <c r="M45" s="100">
        <f t="shared" si="4"/>
        <v>0</v>
      </c>
      <c r="N45" s="98"/>
      <c r="O45" s="100">
        <f t="shared" si="5"/>
        <v>0</v>
      </c>
      <c r="P45" s="100">
        <f t="shared" si="6"/>
        <v>0</v>
      </c>
      <c r="Q45" s="42">
        <f t="shared" si="7"/>
        <v>0</v>
      </c>
    </row>
    <row r="46" spans="1:17" x14ac:dyDescent="0.25">
      <c r="A46" s="7"/>
      <c r="B46" s="7"/>
      <c r="C46" s="123"/>
      <c r="D46" s="127">
        <f>IFERROR(VLOOKUP(A46,'Organisationer och LKP'!A:B,2,FALSE),0%)</f>
        <v>0</v>
      </c>
      <c r="E46" s="101">
        <f t="shared" si="1"/>
        <v>0</v>
      </c>
      <c r="F46" s="97"/>
      <c r="G46" s="99">
        <f t="shared" si="0"/>
        <v>0</v>
      </c>
      <c r="H46" s="97"/>
      <c r="I46" s="99">
        <f t="shared" si="2"/>
        <v>0</v>
      </c>
      <c r="J46" s="97"/>
      <c r="K46" s="99">
        <f t="shared" si="3"/>
        <v>0</v>
      </c>
      <c r="L46" s="97"/>
      <c r="M46" s="99">
        <f t="shared" si="4"/>
        <v>0</v>
      </c>
      <c r="N46" s="97"/>
      <c r="O46" s="99">
        <f t="shared" si="5"/>
        <v>0</v>
      </c>
      <c r="P46" s="99">
        <f t="shared" si="6"/>
        <v>0</v>
      </c>
      <c r="Q46" s="6">
        <f t="shared" si="7"/>
        <v>0</v>
      </c>
    </row>
    <row r="47" spans="1:17" x14ac:dyDescent="0.25">
      <c r="A47" s="40"/>
      <c r="B47" s="40"/>
      <c r="C47" s="124"/>
      <c r="D47" s="128">
        <f>IFERROR(VLOOKUP(A47,'Organisationer och LKP'!A:B,2,FALSE),0%)</f>
        <v>0</v>
      </c>
      <c r="E47" s="102">
        <f t="shared" si="1"/>
        <v>0</v>
      </c>
      <c r="F47" s="98"/>
      <c r="G47" s="100">
        <f t="shared" si="0"/>
        <v>0</v>
      </c>
      <c r="H47" s="98"/>
      <c r="I47" s="100">
        <f t="shared" si="2"/>
        <v>0</v>
      </c>
      <c r="J47" s="98"/>
      <c r="K47" s="100">
        <f t="shared" si="3"/>
        <v>0</v>
      </c>
      <c r="L47" s="98"/>
      <c r="M47" s="100">
        <f t="shared" si="4"/>
        <v>0</v>
      </c>
      <c r="N47" s="98"/>
      <c r="O47" s="100">
        <f t="shared" si="5"/>
        <v>0</v>
      </c>
      <c r="P47" s="100">
        <f t="shared" si="6"/>
        <v>0</v>
      </c>
      <c r="Q47" s="42">
        <f t="shared" si="7"/>
        <v>0</v>
      </c>
    </row>
    <row r="48" spans="1:17" x14ac:dyDescent="0.25">
      <c r="A48" s="7"/>
      <c r="B48" s="7"/>
      <c r="C48" s="123"/>
      <c r="D48" s="127">
        <f>IFERROR(VLOOKUP(A48,'Organisationer och LKP'!A:B,2,FALSE),0%)</f>
        <v>0</v>
      </c>
      <c r="E48" s="101">
        <f t="shared" si="1"/>
        <v>0</v>
      </c>
      <c r="F48" s="97"/>
      <c r="G48" s="99">
        <f t="shared" si="0"/>
        <v>0</v>
      </c>
      <c r="H48" s="97"/>
      <c r="I48" s="99">
        <f t="shared" si="2"/>
        <v>0</v>
      </c>
      <c r="J48" s="97"/>
      <c r="K48" s="99">
        <f t="shared" si="3"/>
        <v>0</v>
      </c>
      <c r="L48" s="97"/>
      <c r="M48" s="99">
        <f t="shared" si="4"/>
        <v>0</v>
      </c>
      <c r="N48" s="97"/>
      <c r="O48" s="99">
        <f t="shared" si="5"/>
        <v>0</v>
      </c>
      <c r="P48" s="99">
        <f t="shared" si="6"/>
        <v>0</v>
      </c>
      <c r="Q48" s="6">
        <f t="shared" si="7"/>
        <v>0</v>
      </c>
    </row>
    <row r="49" spans="1:17" x14ac:dyDescent="0.25">
      <c r="A49" s="40"/>
      <c r="B49" s="40"/>
      <c r="C49" s="124"/>
      <c r="D49" s="128">
        <f>IFERROR(VLOOKUP(A49,'Organisationer och LKP'!A:B,2,FALSE),0%)</f>
        <v>0</v>
      </c>
      <c r="E49" s="103">
        <f t="shared" si="1"/>
        <v>0</v>
      </c>
      <c r="F49" s="98"/>
      <c r="G49" s="100">
        <f t="shared" si="0"/>
        <v>0</v>
      </c>
      <c r="H49" s="98"/>
      <c r="I49" s="100">
        <f t="shared" si="2"/>
        <v>0</v>
      </c>
      <c r="J49" s="98"/>
      <c r="K49" s="100">
        <f t="shared" si="3"/>
        <v>0</v>
      </c>
      <c r="L49" s="98"/>
      <c r="M49" s="100">
        <f t="shared" si="4"/>
        <v>0</v>
      </c>
      <c r="N49" s="98"/>
      <c r="O49" s="100">
        <f t="shared" si="5"/>
        <v>0</v>
      </c>
      <c r="P49" s="100">
        <f t="shared" si="6"/>
        <v>0</v>
      </c>
      <c r="Q49" s="42">
        <f t="shared" si="7"/>
        <v>0</v>
      </c>
    </row>
    <row r="50" spans="1:17" x14ac:dyDescent="0.25">
      <c r="A50" s="7"/>
      <c r="B50" s="7"/>
      <c r="C50" s="123"/>
      <c r="D50" s="127">
        <f>IFERROR(VLOOKUP(A50,'Organisationer och LKP'!A:B,2,FALSE),0%)</f>
        <v>0</v>
      </c>
      <c r="E50" s="104">
        <f t="shared" si="1"/>
        <v>0</v>
      </c>
      <c r="F50" s="97"/>
      <c r="G50" s="99">
        <f t="shared" si="0"/>
        <v>0</v>
      </c>
      <c r="H50" s="97"/>
      <c r="I50" s="99">
        <f t="shared" si="2"/>
        <v>0</v>
      </c>
      <c r="J50" s="97"/>
      <c r="K50" s="99">
        <f t="shared" si="3"/>
        <v>0</v>
      </c>
      <c r="L50" s="97"/>
      <c r="M50" s="99">
        <f t="shared" si="4"/>
        <v>0</v>
      </c>
      <c r="N50" s="97"/>
      <c r="O50" s="99">
        <f t="shared" si="5"/>
        <v>0</v>
      </c>
      <c r="P50" s="99">
        <f t="shared" si="6"/>
        <v>0</v>
      </c>
      <c r="Q50" s="6">
        <f t="shared" si="7"/>
        <v>0</v>
      </c>
    </row>
    <row r="51" spans="1:17" x14ac:dyDescent="0.25">
      <c r="A51" s="40"/>
      <c r="B51" s="40"/>
      <c r="C51" s="124"/>
      <c r="D51" s="128">
        <f>IFERROR(VLOOKUP(A51,'Organisationer och LKP'!A:B,2,FALSE),0%)</f>
        <v>0</v>
      </c>
      <c r="E51" s="103">
        <f t="shared" si="1"/>
        <v>0</v>
      </c>
      <c r="F51" s="98"/>
      <c r="G51" s="100">
        <f t="shared" si="0"/>
        <v>0</v>
      </c>
      <c r="H51" s="98"/>
      <c r="I51" s="100">
        <f t="shared" si="2"/>
        <v>0</v>
      </c>
      <c r="J51" s="98"/>
      <c r="K51" s="100">
        <f t="shared" si="3"/>
        <v>0</v>
      </c>
      <c r="L51" s="98"/>
      <c r="M51" s="100">
        <f t="shared" si="4"/>
        <v>0</v>
      </c>
      <c r="N51" s="98"/>
      <c r="O51" s="100">
        <f t="shared" si="5"/>
        <v>0</v>
      </c>
      <c r="P51" s="100">
        <f t="shared" si="6"/>
        <v>0</v>
      </c>
      <c r="Q51" s="42">
        <f t="shared" si="7"/>
        <v>0</v>
      </c>
    </row>
    <row r="52" spans="1:17" x14ac:dyDescent="0.25">
      <c r="A52" s="7"/>
      <c r="B52" s="7"/>
      <c r="C52" s="123"/>
      <c r="D52" s="127">
        <f>IFERROR(VLOOKUP(A52,'Organisationer och LKP'!A:B,2,FALSE),0%)</f>
        <v>0</v>
      </c>
      <c r="E52" s="104">
        <f t="shared" si="1"/>
        <v>0</v>
      </c>
      <c r="F52" s="97"/>
      <c r="G52" s="99">
        <f t="shared" si="0"/>
        <v>0</v>
      </c>
      <c r="H52" s="97"/>
      <c r="I52" s="99">
        <f t="shared" si="2"/>
        <v>0</v>
      </c>
      <c r="J52" s="97"/>
      <c r="K52" s="99">
        <f t="shared" si="3"/>
        <v>0</v>
      </c>
      <c r="L52" s="97"/>
      <c r="M52" s="99">
        <f t="shared" si="4"/>
        <v>0</v>
      </c>
      <c r="N52" s="97"/>
      <c r="O52" s="99">
        <f t="shared" si="5"/>
        <v>0</v>
      </c>
      <c r="P52" s="99">
        <f t="shared" si="6"/>
        <v>0</v>
      </c>
      <c r="Q52" s="6">
        <f t="shared" si="7"/>
        <v>0</v>
      </c>
    </row>
    <row r="53" spans="1:17" x14ac:dyDescent="0.25">
      <c r="A53" s="40"/>
      <c r="B53" s="40"/>
      <c r="C53" s="124"/>
      <c r="D53" s="128">
        <f>IFERROR(VLOOKUP(A53,'Organisationer och LKP'!A:B,2,FALSE),0%)</f>
        <v>0</v>
      </c>
      <c r="E53" s="103">
        <f t="shared" si="1"/>
        <v>0</v>
      </c>
      <c r="F53" s="98"/>
      <c r="G53" s="100">
        <f t="shared" si="0"/>
        <v>0</v>
      </c>
      <c r="H53" s="98"/>
      <c r="I53" s="100">
        <f t="shared" si="2"/>
        <v>0</v>
      </c>
      <c r="J53" s="98"/>
      <c r="K53" s="100">
        <f t="shared" si="3"/>
        <v>0</v>
      </c>
      <c r="L53" s="98"/>
      <c r="M53" s="100">
        <f t="shared" si="4"/>
        <v>0</v>
      </c>
      <c r="N53" s="98"/>
      <c r="O53" s="100">
        <f t="shared" si="5"/>
        <v>0</v>
      </c>
      <c r="P53" s="100">
        <f t="shared" si="6"/>
        <v>0</v>
      </c>
      <c r="Q53" s="42">
        <f t="shared" si="7"/>
        <v>0</v>
      </c>
    </row>
    <row r="54" spans="1:17" x14ac:dyDescent="0.25">
      <c r="A54" s="7"/>
      <c r="B54" s="7"/>
      <c r="C54" s="123"/>
      <c r="D54" s="127">
        <f>IFERROR(VLOOKUP(A54,'Organisationer och LKP'!A:B,2,FALSE),0%)</f>
        <v>0</v>
      </c>
      <c r="E54" s="104">
        <f t="shared" si="1"/>
        <v>0</v>
      </c>
      <c r="F54" s="97"/>
      <c r="G54" s="99">
        <f t="shared" si="0"/>
        <v>0</v>
      </c>
      <c r="H54" s="97"/>
      <c r="I54" s="99">
        <f t="shared" si="2"/>
        <v>0</v>
      </c>
      <c r="J54" s="97"/>
      <c r="K54" s="99">
        <f t="shared" si="3"/>
        <v>0</v>
      </c>
      <c r="L54" s="97"/>
      <c r="M54" s="99">
        <f t="shared" si="4"/>
        <v>0</v>
      </c>
      <c r="N54" s="97"/>
      <c r="O54" s="99">
        <f t="shared" si="5"/>
        <v>0</v>
      </c>
      <c r="P54" s="99">
        <f t="shared" si="6"/>
        <v>0</v>
      </c>
      <c r="Q54" s="6">
        <f t="shared" si="7"/>
        <v>0</v>
      </c>
    </row>
    <row r="55" spans="1:17" x14ac:dyDescent="0.25">
      <c r="A55" s="40"/>
      <c r="B55" s="40"/>
      <c r="C55" s="124"/>
      <c r="D55" s="128">
        <f>IFERROR(VLOOKUP(A55,'Organisationer och LKP'!A:B,2,FALSE),0%)</f>
        <v>0</v>
      </c>
      <c r="E55" s="103">
        <f t="shared" si="1"/>
        <v>0</v>
      </c>
      <c r="F55" s="98"/>
      <c r="G55" s="100">
        <f t="shared" si="0"/>
        <v>0</v>
      </c>
      <c r="H55" s="98"/>
      <c r="I55" s="100">
        <f t="shared" si="2"/>
        <v>0</v>
      </c>
      <c r="J55" s="98"/>
      <c r="K55" s="100">
        <f t="shared" si="3"/>
        <v>0</v>
      </c>
      <c r="L55" s="98"/>
      <c r="M55" s="100">
        <f t="shared" si="4"/>
        <v>0</v>
      </c>
      <c r="N55" s="98"/>
      <c r="O55" s="100">
        <f t="shared" si="5"/>
        <v>0</v>
      </c>
      <c r="P55" s="100">
        <f t="shared" si="6"/>
        <v>0</v>
      </c>
      <c r="Q55" s="42">
        <f t="shared" si="7"/>
        <v>0</v>
      </c>
    </row>
    <row r="56" spans="1:17" x14ac:dyDescent="0.25">
      <c r="A56" s="7"/>
      <c r="B56" s="7"/>
      <c r="C56" s="123"/>
      <c r="D56" s="127">
        <f>IFERROR(VLOOKUP(A56,'Organisationer och LKP'!A:B,2,FALSE),0%)</f>
        <v>0</v>
      </c>
      <c r="E56" s="104">
        <f t="shared" si="1"/>
        <v>0</v>
      </c>
      <c r="F56" s="97"/>
      <c r="G56" s="99">
        <f t="shared" si="0"/>
        <v>0</v>
      </c>
      <c r="H56" s="97"/>
      <c r="I56" s="99">
        <f t="shared" si="2"/>
        <v>0</v>
      </c>
      <c r="J56" s="97"/>
      <c r="K56" s="99">
        <f t="shared" si="3"/>
        <v>0</v>
      </c>
      <c r="L56" s="97"/>
      <c r="M56" s="99">
        <f t="shared" si="4"/>
        <v>0</v>
      </c>
      <c r="N56" s="97"/>
      <c r="O56" s="99">
        <f t="shared" si="5"/>
        <v>0</v>
      </c>
      <c r="P56" s="99">
        <f t="shared" si="6"/>
        <v>0</v>
      </c>
      <c r="Q56" s="6">
        <f t="shared" si="7"/>
        <v>0</v>
      </c>
    </row>
    <row r="57" spans="1:17" x14ac:dyDescent="0.25">
      <c r="A57" s="40"/>
      <c r="B57" s="40"/>
      <c r="C57" s="124"/>
      <c r="D57" s="128">
        <f>IFERROR(VLOOKUP(A57,'Organisationer och LKP'!A:B,2,FALSE),0%)</f>
        <v>0</v>
      </c>
      <c r="E57" s="103">
        <f t="shared" si="1"/>
        <v>0</v>
      </c>
      <c r="F57" s="98"/>
      <c r="G57" s="100">
        <f t="shared" si="0"/>
        <v>0</v>
      </c>
      <c r="H57" s="98"/>
      <c r="I57" s="100">
        <f t="shared" si="2"/>
        <v>0</v>
      </c>
      <c r="J57" s="98"/>
      <c r="K57" s="100">
        <f t="shared" si="3"/>
        <v>0</v>
      </c>
      <c r="L57" s="98"/>
      <c r="M57" s="100">
        <f t="shared" si="4"/>
        <v>0</v>
      </c>
      <c r="N57" s="98"/>
      <c r="O57" s="100">
        <f t="shared" si="5"/>
        <v>0</v>
      </c>
      <c r="P57" s="100">
        <f t="shared" si="6"/>
        <v>0</v>
      </c>
      <c r="Q57" s="42">
        <f t="shared" si="7"/>
        <v>0</v>
      </c>
    </row>
    <row r="58" spans="1:17" x14ac:dyDescent="0.25">
      <c r="A58" s="7"/>
      <c r="B58" s="7"/>
      <c r="C58" s="123"/>
      <c r="D58" s="127">
        <f>IFERROR(VLOOKUP(A58,'Organisationer och LKP'!A:B,2,FALSE),0%)</f>
        <v>0</v>
      </c>
      <c r="E58" s="104">
        <f t="shared" si="1"/>
        <v>0</v>
      </c>
      <c r="F58" s="97"/>
      <c r="G58" s="99">
        <f t="shared" si="0"/>
        <v>0</v>
      </c>
      <c r="H58" s="97"/>
      <c r="I58" s="99">
        <f t="shared" si="2"/>
        <v>0</v>
      </c>
      <c r="J58" s="97"/>
      <c r="K58" s="99">
        <f t="shared" si="3"/>
        <v>0</v>
      </c>
      <c r="L58" s="97"/>
      <c r="M58" s="99">
        <f t="shared" si="4"/>
        <v>0</v>
      </c>
      <c r="N58" s="97"/>
      <c r="O58" s="99">
        <f t="shared" si="5"/>
        <v>0</v>
      </c>
      <c r="P58" s="99">
        <f t="shared" si="6"/>
        <v>0</v>
      </c>
      <c r="Q58" s="6">
        <f t="shared" si="7"/>
        <v>0</v>
      </c>
    </row>
    <row r="59" spans="1:17" x14ac:dyDescent="0.25">
      <c r="A59" s="40"/>
      <c r="B59" s="40"/>
      <c r="C59" s="124"/>
      <c r="D59" s="128">
        <f>IFERROR(VLOOKUP(A59,'Organisationer och LKP'!A:B,2,FALSE),0%)</f>
        <v>0</v>
      </c>
      <c r="E59" s="103">
        <f t="shared" si="1"/>
        <v>0</v>
      </c>
      <c r="F59" s="98"/>
      <c r="G59" s="100">
        <f t="shared" si="0"/>
        <v>0</v>
      </c>
      <c r="H59" s="98"/>
      <c r="I59" s="100">
        <f t="shared" si="2"/>
        <v>0</v>
      </c>
      <c r="J59" s="98"/>
      <c r="K59" s="100">
        <f t="shared" si="3"/>
        <v>0</v>
      </c>
      <c r="L59" s="98"/>
      <c r="M59" s="100">
        <f t="shared" si="4"/>
        <v>0</v>
      </c>
      <c r="N59" s="98"/>
      <c r="O59" s="100">
        <f t="shared" si="5"/>
        <v>0</v>
      </c>
      <c r="P59" s="100">
        <f t="shared" si="6"/>
        <v>0</v>
      </c>
      <c r="Q59" s="42">
        <f t="shared" si="7"/>
        <v>0</v>
      </c>
    </row>
    <row r="60" spans="1:17" x14ac:dyDescent="0.25">
      <c r="A60" s="7"/>
      <c r="B60" s="7"/>
      <c r="C60" s="123"/>
      <c r="D60" s="127">
        <f>IFERROR(VLOOKUP(A60,'Organisationer och LKP'!A:B,2,FALSE),0%)</f>
        <v>0</v>
      </c>
      <c r="E60" s="104">
        <f t="shared" si="1"/>
        <v>0</v>
      </c>
      <c r="F60" s="97"/>
      <c r="G60" s="99">
        <f t="shared" si="0"/>
        <v>0</v>
      </c>
      <c r="H60" s="97"/>
      <c r="I60" s="99">
        <f t="shared" si="2"/>
        <v>0</v>
      </c>
      <c r="J60" s="97"/>
      <c r="K60" s="99">
        <f t="shared" si="3"/>
        <v>0</v>
      </c>
      <c r="L60" s="97"/>
      <c r="M60" s="99">
        <f t="shared" si="4"/>
        <v>0</v>
      </c>
      <c r="N60" s="97"/>
      <c r="O60" s="99">
        <f t="shared" si="5"/>
        <v>0</v>
      </c>
      <c r="P60" s="99">
        <f t="shared" si="6"/>
        <v>0</v>
      </c>
      <c r="Q60" s="6">
        <f t="shared" si="7"/>
        <v>0</v>
      </c>
    </row>
    <row r="61" spans="1:17" x14ac:dyDescent="0.25">
      <c r="A61" s="40"/>
      <c r="B61" s="40"/>
      <c r="C61" s="124"/>
      <c r="D61" s="128">
        <f>IFERROR(VLOOKUP(A61,'Organisationer och LKP'!A:B,2,FALSE),0%)</f>
        <v>0</v>
      </c>
      <c r="E61" s="103">
        <f t="shared" si="1"/>
        <v>0</v>
      </c>
      <c r="F61" s="98"/>
      <c r="G61" s="100">
        <f t="shared" si="0"/>
        <v>0</v>
      </c>
      <c r="H61" s="98"/>
      <c r="I61" s="100">
        <f t="shared" si="2"/>
        <v>0</v>
      </c>
      <c r="J61" s="98"/>
      <c r="K61" s="100">
        <f t="shared" si="3"/>
        <v>0</v>
      </c>
      <c r="L61" s="98"/>
      <c r="M61" s="100">
        <f t="shared" si="4"/>
        <v>0</v>
      </c>
      <c r="N61" s="98"/>
      <c r="O61" s="100">
        <f t="shared" si="5"/>
        <v>0</v>
      </c>
      <c r="P61" s="100">
        <f t="shared" si="6"/>
        <v>0</v>
      </c>
      <c r="Q61" s="42">
        <f t="shared" si="7"/>
        <v>0</v>
      </c>
    </row>
    <row r="62" spans="1:17" x14ac:dyDescent="0.25">
      <c r="A62" s="7"/>
      <c r="B62" s="7"/>
      <c r="C62" s="123"/>
      <c r="D62" s="127">
        <f>IFERROR(VLOOKUP(A62,'Organisationer och LKP'!A:B,2,FALSE),0%)</f>
        <v>0</v>
      </c>
      <c r="E62" s="104">
        <f t="shared" si="1"/>
        <v>0</v>
      </c>
      <c r="F62" s="97"/>
      <c r="G62" s="99">
        <f t="shared" si="0"/>
        <v>0</v>
      </c>
      <c r="H62" s="97"/>
      <c r="I62" s="99">
        <f t="shared" si="2"/>
        <v>0</v>
      </c>
      <c r="J62" s="97"/>
      <c r="K62" s="99">
        <f t="shared" si="3"/>
        <v>0</v>
      </c>
      <c r="L62" s="97"/>
      <c r="M62" s="99">
        <f t="shared" si="4"/>
        <v>0</v>
      </c>
      <c r="N62" s="97"/>
      <c r="O62" s="99">
        <f t="shared" si="5"/>
        <v>0</v>
      </c>
      <c r="P62" s="99">
        <f t="shared" si="6"/>
        <v>0</v>
      </c>
      <c r="Q62" s="6">
        <f t="shared" si="7"/>
        <v>0</v>
      </c>
    </row>
    <row r="63" spans="1:17" x14ac:dyDescent="0.25">
      <c r="A63" s="40"/>
      <c r="B63" s="40"/>
      <c r="C63" s="124"/>
      <c r="D63" s="128">
        <f>IFERROR(VLOOKUP(A63,'Organisationer och LKP'!A:B,2,FALSE),0%)</f>
        <v>0</v>
      </c>
      <c r="E63" s="103">
        <f t="shared" si="1"/>
        <v>0</v>
      </c>
      <c r="F63" s="98"/>
      <c r="G63" s="100">
        <f t="shared" si="0"/>
        <v>0</v>
      </c>
      <c r="H63" s="98"/>
      <c r="I63" s="100">
        <f t="shared" si="2"/>
        <v>0</v>
      </c>
      <c r="J63" s="98"/>
      <c r="K63" s="100">
        <f t="shared" si="3"/>
        <v>0</v>
      </c>
      <c r="L63" s="98"/>
      <c r="M63" s="100">
        <f t="shared" si="4"/>
        <v>0</v>
      </c>
      <c r="N63" s="98"/>
      <c r="O63" s="100">
        <f t="shared" si="5"/>
        <v>0</v>
      </c>
      <c r="P63" s="100">
        <f t="shared" si="6"/>
        <v>0</v>
      </c>
      <c r="Q63" s="42">
        <f t="shared" si="7"/>
        <v>0</v>
      </c>
    </row>
    <row r="64" spans="1:17" x14ac:dyDescent="0.25">
      <c r="A64" s="7"/>
      <c r="B64" s="7"/>
      <c r="C64" s="123"/>
      <c r="D64" s="127">
        <f>IFERROR(VLOOKUP(A64,'Organisationer och LKP'!A:B,2,FALSE),0%)</f>
        <v>0</v>
      </c>
      <c r="E64" s="104">
        <f t="shared" si="1"/>
        <v>0</v>
      </c>
      <c r="F64" s="97"/>
      <c r="G64" s="99">
        <f t="shared" si="0"/>
        <v>0</v>
      </c>
      <c r="H64" s="97"/>
      <c r="I64" s="99">
        <f t="shared" si="2"/>
        <v>0</v>
      </c>
      <c r="J64" s="97"/>
      <c r="K64" s="99">
        <f t="shared" si="3"/>
        <v>0</v>
      </c>
      <c r="L64" s="97"/>
      <c r="M64" s="99">
        <f t="shared" si="4"/>
        <v>0</v>
      </c>
      <c r="N64" s="97"/>
      <c r="O64" s="99">
        <f t="shared" si="5"/>
        <v>0</v>
      </c>
      <c r="P64" s="99">
        <f t="shared" si="6"/>
        <v>0</v>
      </c>
      <c r="Q64" s="6">
        <f t="shared" si="7"/>
        <v>0</v>
      </c>
    </row>
    <row r="65" spans="1:17" x14ac:dyDescent="0.25">
      <c r="A65" s="40"/>
      <c r="B65" s="40"/>
      <c r="C65" s="124"/>
      <c r="D65" s="128">
        <f>IFERROR(VLOOKUP(A65,'Organisationer och LKP'!A:B,2,FALSE),0%)</f>
        <v>0</v>
      </c>
      <c r="E65" s="103">
        <f t="shared" si="1"/>
        <v>0</v>
      </c>
      <c r="F65" s="98"/>
      <c r="G65" s="100">
        <f t="shared" si="0"/>
        <v>0</v>
      </c>
      <c r="H65" s="98"/>
      <c r="I65" s="100">
        <f t="shared" si="2"/>
        <v>0</v>
      </c>
      <c r="J65" s="98"/>
      <c r="K65" s="100">
        <f t="shared" si="3"/>
        <v>0</v>
      </c>
      <c r="L65" s="98"/>
      <c r="M65" s="100">
        <f t="shared" si="4"/>
        <v>0</v>
      </c>
      <c r="N65" s="98"/>
      <c r="O65" s="100">
        <f t="shared" si="5"/>
        <v>0</v>
      </c>
      <c r="P65" s="100">
        <f t="shared" si="6"/>
        <v>0</v>
      </c>
      <c r="Q65" s="42">
        <f t="shared" si="7"/>
        <v>0</v>
      </c>
    </row>
    <row r="66" spans="1:17" x14ac:dyDescent="0.25">
      <c r="A66" s="7"/>
      <c r="B66" s="7"/>
      <c r="C66" s="123"/>
      <c r="D66" s="127">
        <f>IFERROR(VLOOKUP(A66,'Organisationer och LKP'!A:B,2,FALSE),0%)</f>
        <v>0</v>
      </c>
      <c r="E66" s="104">
        <f t="shared" si="1"/>
        <v>0</v>
      </c>
      <c r="F66" s="97"/>
      <c r="G66" s="99">
        <f t="shared" si="0"/>
        <v>0</v>
      </c>
      <c r="H66" s="97"/>
      <c r="I66" s="99">
        <f t="shared" si="2"/>
        <v>0</v>
      </c>
      <c r="J66" s="97"/>
      <c r="K66" s="99">
        <f t="shared" si="3"/>
        <v>0</v>
      </c>
      <c r="L66" s="97"/>
      <c r="M66" s="99">
        <f t="shared" si="4"/>
        <v>0</v>
      </c>
      <c r="N66" s="97"/>
      <c r="O66" s="99">
        <f t="shared" si="5"/>
        <v>0</v>
      </c>
      <c r="P66" s="99">
        <f t="shared" si="6"/>
        <v>0</v>
      </c>
      <c r="Q66" s="6">
        <f t="shared" si="7"/>
        <v>0</v>
      </c>
    </row>
    <row r="67" spans="1:17" x14ac:dyDescent="0.25">
      <c r="A67" s="40"/>
      <c r="B67" s="40"/>
      <c r="C67" s="124"/>
      <c r="D67" s="128">
        <f>IFERROR(VLOOKUP(A67,'Organisationer och LKP'!A:B,2,FALSE),0%)</f>
        <v>0</v>
      </c>
      <c r="E67" s="103">
        <f t="shared" si="1"/>
        <v>0</v>
      </c>
      <c r="F67" s="98"/>
      <c r="G67" s="100">
        <f t="shared" si="0"/>
        <v>0</v>
      </c>
      <c r="H67" s="98"/>
      <c r="I67" s="100">
        <f t="shared" si="2"/>
        <v>0</v>
      </c>
      <c r="J67" s="98"/>
      <c r="K67" s="100">
        <f t="shared" si="3"/>
        <v>0</v>
      </c>
      <c r="L67" s="98"/>
      <c r="M67" s="100">
        <f t="shared" si="4"/>
        <v>0</v>
      </c>
      <c r="N67" s="98"/>
      <c r="O67" s="100">
        <f t="shared" si="5"/>
        <v>0</v>
      </c>
      <c r="P67" s="100">
        <f t="shared" si="6"/>
        <v>0</v>
      </c>
      <c r="Q67" s="42">
        <f t="shared" si="7"/>
        <v>0</v>
      </c>
    </row>
    <row r="68" spans="1:17" x14ac:dyDescent="0.25">
      <c r="A68" s="7"/>
      <c r="B68" s="7"/>
      <c r="C68" s="123"/>
      <c r="D68" s="127">
        <f>IFERROR(VLOOKUP(A68,'Organisationer och LKP'!A:B,2,FALSE),0%)</f>
        <v>0</v>
      </c>
      <c r="E68" s="104">
        <f t="shared" si="1"/>
        <v>0</v>
      </c>
      <c r="F68" s="97"/>
      <c r="G68" s="99">
        <f t="shared" si="0"/>
        <v>0</v>
      </c>
      <c r="H68" s="97"/>
      <c r="I68" s="99">
        <f t="shared" si="2"/>
        <v>0</v>
      </c>
      <c r="J68" s="97"/>
      <c r="K68" s="99">
        <f t="shared" si="3"/>
        <v>0</v>
      </c>
      <c r="L68" s="97"/>
      <c r="M68" s="99">
        <f t="shared" si="4"/>
        <v>0</v>
      </c>
      <c r="N68" s="97"/>
      <c r="O68" s="99">
        <f t="shared" si="5"/>
        <v>0</v>
      </c>
      <c r="P68" s="99">
        <f t="shared" si="6"/>
        <v>0</v>
      </c>
      <c r="Q68" s="6">
        <f t="shared" si="7"/>
        <v>0</v>
      </c>
    </row>
    <row r="69" spans="1:17" x14ac:dyDescent="0.25">
      <c r="A69" s="40"/>
      <c r="B69" s="40"/>
      <c r="C69" s="124"/>
      <c r="D69" s="128">
        <f>IFERROR(VLOOKUP(A69,'Organisationer och LKP'!A:B,2,FALSE),0%)</f>
        <v>0</v>
      </c>
      <c r="E69" s="103">
        <f t="shared" si="1"/>
        <v>0</v>
      </c>
      <c r="F69" s="98"/>
      <c r="G69" s="100">
        <f t="shared" si="0"/>
        <v>0</v>
      </c>
      <c r="H69" s="98"/>
      <c r="I69" s="100">
        <f t="shared" si="2"/>
        <v>0</v>
      </c>
      <c r="J69" s="98"/>
      <c r="K69" s="100">
        <f t="shared" si="3"/>
        <v>0</v>
      </c>
      <c r="L69" s="98"/>
      <c r="M69" s="100">
        <f t="shared" si="4"/>
        <v>0</v>
      </c>
      <c r="N69" s="98"/>
      <c r="O69" s="100">
        <f t="shared" si="5"/>
        <v>0</v>
      </c>
      <c r="P69" s="100">
        <f t="shared" si="6"/>
        <v>0</v>
      </c>
      <c r="Q69" s="42">
        <f t="shared" si="7"/>
        <v>0</v>
      </c>
    </row>
    <row r="70" spans="1:17" x14ac:dyDescent="0.25">
      <c r="A70" s="7"/>
      <c r="B70" s="7"/>
      <c r="C70" s="123"/>
      <c r="D70" s="127">
        <f>IFERROR(VLOOKUP(A70,'Organisationer och LKP'!A:B,2,FALSE),0%)</f>
        <v>0</v>
      </c>
      <c r="E70" s="104">
        <f t="shared" si="1"/>
        <v>0</v>
      </c>
      <c r="F70" s="97"/>
      <c r="G70" s="99">
        <f t="shared" si="0"/>
        <v>0</v>
      </c>
      <c r="H70" s="97"/>
      <c r="I70" s="99">
        <f t="shared" si="2"/>
        <v>0</v>
      </c>
      <c r="J70" s="97"/>
      <c r="K70" s="99">
        <f t="shared" si="3"/>
        <v>0</v>
      </c>
      <c r="L70" s="97"/>
      <c r="M70" s="99">
        <f t="shared" si="4"/>
        <v>0</v>
      </c>
      <c r="N70" s="97"/>
      <c r="O70" s="99">
        <f t="shared" si="5"/>
        <v>0</v>
      </c>
      <c r="P70" s="99">
        <f t="shared" si="6"/>
        <v>0</v>
      </c>
      <c r="Q70" s="6">
        <f t="shared" si="7"/>
        <v>0</v>
      </c>
    </row>
    <row r="71" spans="1:17" x14ac:dyDescent="0.25">
      <c r="A71" s="40"/>
      <c r="B71" s="40"/>
      <c r="C71" s="124"/>
      <c r="D71" s="128">
        <f>IFERROR(VLOOKUP(A71,'Organisationer och LKP'!A:B,2,FALSE),0%)</f>
        <v>0</v>
      </c>
      <c r="E71" s="103">
        <f t="shared" si="1"/>
        <v>0</v>
      </c>
      <c r="F71" s="98"/>
      <c r="G71" s="100">
        <f t="shared" si="0"/>
        <v>0</v>
      </c>
      <c r="H71" s="98"/>
      <c r="I71" s="100">
        <f t="shared" si="2"/>
        <v>0</v>
      </c>
      <c r="J71" s="98"/>
      <c r="K71" s="100">
        <f t="shared" si="3"/>
        <v>0</v>
      </c>
      <c r="L71" s="98"/>
      <c r="M71" s="100">
        <f t="shared" si="4"/>
        <v>0</v>
      </c>
      <c r="N71" s="98"/>
      <c r="O71" s="100">
        <f t="shared" si="5"/>
        <v>0</v>
      </c>
      <c r="P71" s="100">
        <f t="shared" si="6"/>
        <v>0</v>
      </c>
      <c r="Q71" s="42">
        <f t="shared" si="7"/>
        <v>0</v>
      </c>
    </row>
    <row r="72" spans="1:17" x14ac:dyDescent="0.25">
      <c r="A72" s="7"/>
      <c r="B72" s="7"/>
      <c r="C72" s="123"/>
      <c r="D72" s="127">
        <f>IFERROR(VLOOKUP(A72,'Organisationer och LKP'!A:B,2,FALSE),0%)</f>
        <v>0</v>
      </c>
      <c r="E72" s="104">
        <f t="shared" si="1"/>
        <v>0</v>
      </c>
      <c r="F72" s="97"/>
      <c r="G72" s="99">
        <f t="shared" si="0"/>
        <v>0</v>
      </c>
      <c r="H72" s="97"/>
      <c r="I72" s="99">
        <f t="shared" si="2"/>
        <v>0</v>
      </c>
      <c r="J72" s="97"/>
      <c r="K72" s="99">
        <f t="shared" si="3"/>
        <v>0</v>
      </c>
      <c r="L72" s="97"/>
      <c r="M72" s="99">
        <f t="shared" si="4"/>
        <v>0</v>
      </c>
      <c r="N72" s="97"/>
      <c r="O72" s="99">
        <f t="shared" si="5"/>
        <v>0</v>
      </c>
      <c r="P72" s="99">
        <f t="shared" si="6"/>
        <v>0</v>
      </c>
      <c r="Q72" s="6">
        <f t="shared" si="7"/>
        <v>0</v>
      </c>
    </row>
    <row r="73" spans="1:17" x14ac:dyDescent="0.25">
      <c r="A73" s="40"/>
      <c r="B73" s="40"/>
      <c r="C73" s="124"/>
      <c r="D73" s="128">
        <f>IFERROR(VLOOKUP(A73,'Organisationer och LKP'!A:B,2,FALSE),0%)</f>
        <v>0</v>
      </c>
      <c r="E73" s="103">
        <f t="shared" si="1"/>
        <v>0</v>
      </c>
      <c r="F73" s="98"/>
      <c r="G73" s="100">
        <f t="shared" si="0"/>
        <v>0</v>
      </c>
      <c r="H73" s="98"/>
      <c r="I73" s="100">
        <f t="shared" si="2"/>
        <v>0</v>
      </c>
      <c r="J73" s="98"/>
      <c r="K73" s="100">
        <f t="shared" si="3"/>
        <v>0</v>
      </c>
      <c r="L73" s="98"/>
      <c r="M73" s="100">
        <f t="shared" si="4"/>
        <v>0</v>
      </c>
      <c r="N73" s="98"/>
      <c r="O73" s="100">
        <f t="shared" si="5"/>
        <v>0</v>
      </c>
      <c r="P73" s="100">
        <f t="shared" si="6"/>
        <v>0</v>
      </c>
      <c r="Q73" s="42">
        <f t="shared" si="7"/>
        <v>0</v>
      </c>
    </row>
    <row r="74" spans="1:17" x14ac:dyDescent="0.25">
      <c r="A74" s="7"/>
      <c r="B74" s="7"/>
      <c r="C74" s="123"/>
      <c r="D74" s="127">
        <f>IFERROR(VLOOKUP(A74,'Organisationer och LKP'!A:B,2,FALSE),0%)</f>
        <v>0</v>
      </c>
      <c r="E74" s="104">
        <f t="shared" si="1"/>
        <v>0</v>
      </c>
      <c r="F74" s="97"/>
      <c r="G74" s="99">
        <f t="shared" ref="G74:G137" si="8">F74*E74</f>
        <v>0</v>
      </c>
      <c r="H74" s="97"/>
      <c r="I74" s="99">
        <f t="shared" si="2"/>
        <v>0</v>
      </c>
      <c r="J74" s="97"/>
      <c r="K74" s="99">
        <f t="shared" si="3"/>
        <v>0</v>
      </c>
      <c r="L74" s="97"/>
      <c r="M74" s="99">
        <f t="shared" si="4"/>
        <v>0</v>
      </c>
      <c r="N74" s="97"/>
      <c r="O74" s="99">
        <f t="shared" si="5"/>
        <v>0</v>
      </c>
      <c r="P74" s="99">
        <f t="shared" si="6"/>
        <v>0</v>
      </c>
      <c r="Q74" s="6">
        <f t="shared" si="7"/>
        <v>0</v>
      </c>
    </row>
    <row r="75" spans="1:17" x14ac:dyDescent="0.25">
      <c r="A75" s="40"/>
      <c r="B75" s="40"/>
      <c r="C75" s="124"/>
      <c r="D75" s="128">
        <f>IFERROR(VLOOKUP(A75,'Organisationer och LKP'!A:B,2,FALSE),0%)</f>
        <v>0</v>
      </c>
      <c r="E75" s="103">
        <f t="shared" ref="E75:E138" si="9">(C75*(1+D75))*12/1720</f>
        <v>0</v>
      </c>
      <c r="F75" s="98"/>
      <c r="G75" s="100">
        <f t="shared" si="8"/>
        <v>0</v>
      </c>
      <c r="H75" s="98"/>
      <c r="I75" s="100">
        <f t="shared" ref="I75:I138" si="10">(H75*E75)*1.024</f>
        <v>0</v>
      </c>
      <c r="J75" s="98"/>
      <c r="K75" s="100">
        <f t="shared" ref="K75:K138" si="11">(J75*E75)*1.024^2</f>
        <v>0</v>
      </c>
      <c r="L75" s="98"/>
      <c r="M75" s="100">
        <f t="shared" ref="M75:M138" si="12">(L75*E75)*1.024^3</f>
        <v>0</v>
      </c>
      <c r="N75" s="98"/>
      <c r="O75" s="100">
        <f t="shared" ref="O75:O138" si="13">(N75*E75)*1.024^4</f>
        <v>0</v>
      </c>
      <c r="P75" s="100">
        <f t="shared" ref="P75:P138" si="14">SUM(F75+H75+J75+L75+N75)</f>
        <v>0</v>
      </c>
      <c r="Q75" s="42">
        <f t="shared" si="7"/>
        <v>0</v>
      </c>
    </row>
    <row r="76" spans="1:17" x14ac:dyDescent="0.25">
      <c r="A76" s="7"/>
      <c r="B76" s="7"/>
      <c r="C76" s="123"/>
      <c r="D76" s="127">
        <f>IFERROR(VLOOKUP(A76,'Organisationer och LKP'!A:B,2,FALSE),0%)</f>
        <v>0</v>
      </c>
      <c r="E76" s="104">
        <f t="shared" si="9"/>
        <v>0</v>
      </c>
      <c r="F76" s="97"/>
      <c r="G76" s="99">
        <f t="shared" si="8"/>
        <v>0</v>
      </c>
      <c r="H76" s="97"/>
      <c r="I76" s="99">
        <f t="shared" si="10"/>
        <v>0</v>
      </c>
      <c r="J76" s="97"/>
      <c r="K76" s="99">
        <f t="shared" si="11"/>
        <v>0</v>
      </c>
      <c r="L76" s="97"/>
      <c r="M76" s="99">
        <f t="shared" si="12"/>
        <v>0</v>
      </c>
      <c r="N76" s="97"/>
      <c r="O76" s="99">
        <f t="shared" si="13"/>
        <v>0</v>
      </c>
      <c r="P76" s="99">
        <f t="shared" si="14"/>
        <v>0</v>
      </c>
      <c r="Q76" s="6">
        <f t="shared" ref="Q76:Q139" si="15">ROUND(G76+I76+K76+M76+O76,0)</f>
        <v>0</v>
      </c>
    </row>
    <row r="77" spans="1:17" x14ac:dyDescent="0.25">
      <c r="A77" s="40"/>
      <c r="B77" s="40"/>
      <c r="C77" s="124"/>
      <c r="D77" s="128">
        <f>IFERROR(VLOOKUP(A77,'Organisationer och LKP'!A:B,2,FALSE),0%)</f>
        <v>0</v>
      </c>
      <c r="E77" s="103">
        <f t="shared" si="9"/>
        <v>0</v>
      </c>
      <c r="F77" s="98"/>
      <c r="G77" s="100">
        <f t="shared" si="8"/>
        <v>0</v>
      </c>
      <c r="H77" s="98"/>
      <c r="I77" s="100">
        <f t="shared" si="10"/>
        <v>0</v>
      </c>
      <c r="J77" s="98"/>
      <c r="K77" s="100">
        <f t="shared" si="11"/>
        <v>0</v>
      </c>
      <c r="L77" s="98"/>
      <c r="M77" s="100">
        <f t="shared" si="12"/>
        <v>0</v>
      </c>
      <c r="N77" s="98"/>
      <c r="O77" s="100">
        <f t="shared" si="13"/>
        <v>0</v>
      </c>
      <c r="P77" s="100">
        <f t="shared" si="14"/>
        <v>0</v>
      </c>
      <c r="Q77" s="42">
        <f t="shared" si="15"/>
        <v>0</v>
      </c>
    </row>
    <row r="78" spans="1:17" x14ac:dyDescent="0.25">
      <c r="A78" s="7"/>
      <c r="B78" s="7"/>
      <c r="C78" s="123"/>
      <c r="D78" s="127">
        <f>IFERROR(VLOOKUP(A78,'Organisationer och LKP'!A:B,2,FALSE),0%)</f>
        <v>0</v>
      </c>
      <c r="E78" s="104">
        <f t="shared" si="9"/>
        <v>0</v>
      </c>
      <c r="F78" s="97"/>
      <c r="G78" s="99">
        <f t="shared" si="8"/>
        <v>0</v>
      </c>
      <c r="H78" s="97"/>
      <c r="I78" s="99">
        <f t="shared" si="10"/>
        <v>0</v>
      </c>
      <c r="J78" s="97"/>
      <c r="K78" s="99">
        <f t="shared" si="11"/>
        <v>0</v>
      </c>
      <c r="L78" s="97"/>
      <c r="M78" s="99">
        <f t="shared" si="12"/>
        <v>0</v>
      </c>
      <c r="N78" s="97"/>
      <c r="O78" s="99">
        <f t="shared" si="13"/>
        <v>0</v>
      </c>
      <c r="P78" s="99">
        <f t="shared" si="14"/>
        <v>0</v>
      </c>
      <c r="Q78" s="6">
        <f t="shared" si="15"/>
        <v>0</v>
      </c>
    </row>
    <row r="79" spans="1:17" x14ac:dyDescent="0.25">
      <c r="A79" s="40"/>
      <c r="B79" s="40"/>
      <c r="C79" s="124"/>
      <c r="D79" s="128">
        <f>IFERROR(VLOOKUP(A79,'Organisationer och LKP'!A:B,2,FALSE),0%)</f>
        <v>0</v>
      </c>
      <c r="E79" s="103">
        <f t="shared" si="9"/>
        <v>0</v>
      </c>
      <c r="F79" s="98"/>
      <c r="G79" s="100">
        <f t="shared" si="8"/>
        <v>0</v>
      </c>
      <c r="H79" s="98"/>
      <c r="I79" s="100">
        <f t="shared" si="10"/>
        <v>0</v>
      </c>
      <c r="J79" s="98"/>
      <c r="K79" s="100">
        <f t="shared" si="11"/>
        <v>0</v>
      </c>
      <c r="L79" s="98"/>
      <c r="M79" s="100">
        <f t="shared" si="12"/>
        <v>0</v>
      </c>
      <c r="N79" s="98"/>
      <c r="O79" s="100">
        <f t="shared" si="13"/>
        <v>0</v>
      </c>
      <c r="P79" s="100">
        <f t="shared" si="14"/>
        <v>0</v>
      </c>
      <c r="Q79" s="42">
        <f t="shared" si="15"/>
        <v>0</v>
      </c>
    </row>
    <row r="80" spans="1:17" x14ac:dyDescent="0.25">
      <c r="A80" s="7"/>
      <c r="B80" s="7"/>
      <c r="C80" s="123"/>
      <c r="D80" s="127">
        <f>IFERROR(VLOOKUP(A80,'Organisationer och LKP'!A:B,2,FALSE),0%)</f>
        <v>0</v>
      </c>
      <c r="E80" s="104">
        <f t="shared" si="9"/>
        <v>0</v>
      </c>
      <c r="F80" s="97"/>
      <c r="G80" s="99">
        <f t="shared" si="8"/>
        <v>0</v>
      </c>
      <c r="H80" s="97"/>
      <c r="I80" s="99">
        <f t="shared" si="10"/>
        <v>0</v>
      </c>
      <c r="J80" s="97"/>
      <c r="K80" s="99">
        <f t="shared" si="11"/>
        <v>0</v>
      </c>
      <c r="L80" s="97"/>
      <c r="M80" s="99">
        <f t="shared" si="12"/>
        <v>0</v>
      </c>
      <c r="N80" s="97"/>
      <c r="O80" s="99">
        <f t="shared" si="13"/>
        <v>0</v>
      </c>
      <c r="P80" s="99">
        <f t="shared" si="14"/>
        <v>0</v>
      </c>
      <c r="Q80" s="6">
        <f t="shared" si="15"/>
        <v>0</v>
      </c>
    </row>
    <row r="81" spans="1:17" x14ac:dyDescent="0.25">
      <c r="A81" s="40"/>
      <c r="B81" s="40"/>
      <c r="C81" s="124"/>
      <c r="D81" s="128">
        <f>IFERROR(VLOOKUP(A81,'Organisationer och LKP'!A:B,2,FALSE),0%)</f>
        <v>0</v>
      </c>
      <c r="E81" s="103">
        <f t="shared" si="9"/>
        <v>0</v>
      </c>
      <c r="F81" s="98"/>
      <c r="G81" s="100">
        <f t="shared" si="8"/>
        <v>0</v>
      </c>
      <c r="H81" s="98"/>
      <c r="I81" s="100">
        <f t="shared" si="10"/>
        <v>0</v>
      </c>
      <c r="J81" s="98"/>
      <c r="K81" s="100">
        <f t="shared" si="11"/>
        <v>0</v>
      </c>
      <c r="L81" s="98"/>
      <c r="M81" s="100">
        <f t="shared" si="12"/>
        <v>0</v>
      </c>
      <c r="N81" s="98"/>
      <c r="O81" s="100">
        <f t="shared" si="13"/>
        <v>0</v>
      </c>
      <c r="P81" s="100">
        <f t="shared" si="14"/>
        <v>0</v>
      </c>
      <c r="Q81" s="42">
        <f t="shared" si="15"/>
        <v>0</v>
      </c>
    </row>
    <row r="82" spans="1:17" x14ac:dyDescent="0.25">
      <c r="A82" s="7"/>
      <c r="B82" s="7"/>
      <c r="C82" s="123"/>
      <c r="D82" s="127">
        <f>IFERROR(VLOOKUP(A82,'Organisationer och LKP'!A:B,2,FALSE),0%)</f>
        <v>0</v>
      </c>
      <c r="E82" s="104">
        <f t="shared" si="9"/>
        <v>0</v>
      </c>
      <c r="F82" s="97"/>
      <c r="G82" s="99">
        <f t="shared" si="8"/>
        <v>0</v>
      </c>
      <c r="H82" s="97"/>
      <c r="I82" s="99">
        <f t="shared" si="10"/>
        <v>0</v>
      </c>
      <c r="J82" s="97"/>
      <c r="K82" s="99">
        <f t="shared" si="11"/>
        <v>0</v>
      </c>
      <c r="L82" s="97"/>
      <c r="M82" s="99">
        <f t="shared" si="12"/>
        <v>0</v>
      </c>
      <c r="N82" s="97"/>
      <c r="O82" s="99">
        <f t="shared" si="13"/>
        <v>0</v>
      </c>
      <c r="P82" s="99">
        <f t="shared" si="14"/>
        <v>0</v>
      </c>
      <c r="Q82" s="6">
        <f t="shared" si="15"/>
        <v>0</v>
      </c>
    </row>
    <row r="83" spans="1:17" x14ac:dyDescent="0.25">
      <c r="A83" s="40"/>
      <c r="B83" s="40"/>
      <c r="C83" s="124"/>
      <c r="D83" s="128">
        <f>IFERROR(VLOOKUP(A83,'Organisationer och LKP'!A:B,2,FALSE),0%)</f>
        <v>0</v>
      </c>
      <c r="E83" s="103">
        <f t="shared" si="9"/>
        <v>0</v>
      </c>
      <c r="F83" s="98"/>
      <c r="G83" s="100">
        <f t="shared" si="8"/>
        <v>0</v>
      </c>
      <c r="H83" s="98"/>
      <c r="I83" s="100">
        <f t="shared" si="10"/>
        <v>0</v>
      </c>
      <c r="J83" s="98"/>
      <c r="K83" s="100">
        <f t="shared" si="11"/>
        <v>0</v>
      </c>
      <c r="L83" s="98"/>
      <c r="M83" s="100">
        <f t="shared" si="12"/>
        <v>0</v>
      </c>
      <c r="N83" s="98"/>
      <c r="O83" s="100">
        <f t="shared" si="13"/>
        <v>0</v>
      </c>
      <c r="P83" s="100">
        <f t="shared" si="14"/>
        <v>0</v>
      </c>
      <c r="Q83" s="42">
        <f t="shared" si="15"/>
        <v>0</v>
      </c>
    </row>
    <row r="84" spans="1:17" x14ac:dyDescent="0.25">
      <c r="A84" s="7"/>
      <c r="B84" s="7"/>
      <c r="C84" s="123"/>
      <c r="D84" s="127">
        <f>IFERROR(VLOOKUP(A84,'Organisationer och LKP'!A:B,2,FALSE),0%)</f>
        <v>0</v>
      </c>
      <c r="E84" s="104">
        <f t="shared" si="9"/>
        <v>0</v>
      </c>
      <c r="F84" s="97"/>
      <c r="G84" s="99">
        <f t="shared" si="8"/>
        <v>0</v>
      </c>
      <c r="H84" s="97"/>
      <c r="I84" s="99">
        <f t="shared" si="10"/>
        <v>0</v>
      </c>
      <c r="J84" s="97"/>
      <c r="K84" s="99">
        <f t="shared" si="11"/>
        <v>0</v>
      </c>
      <c r="L84" s="97"/>
      <c r="M84" s="99">
        <f t="shared" si="12"/>
        <v>0</v>
      </c>
      <c r="N84" s="97"/>
      <c r="O84" s="99">
        <f t="shared" si="13"/>
        <v>0</v>
      </c>
      <c r="P84" s="99">
        <f t="shared" si="14"/>
        <v>0</v>
      </c>
      <c r="Q84" s="6">
        <f t="shared" si="15"/>
        <v>0</v>
      </c>
    </row>
    <row r="85" spans="1:17" x14ac:dyDescent="0.25">
      <c r="A85" s="40"/>
      <c r="B85" s="40"/>
      <c r="C85" s="124"/>
      <c r="D85" s="128">
        <f>IFERROR(VLOOKUP(A85,'Organisationer och LKP'!A:B,2,FALSE),0%)</f>
        <v>0</v>
      </c>
      <c r="E85" s="103">
        <f t="shared" si="9"/>
        <v>0</v>
      </c>
      <c r="F85" s="98"/>
      <c r="G85" s="100">
        <f t="shared" si="8"/>
        <v>0</v>
      </c>
      <c r="H85" s="98"/>
      <c r="I85" s="100">
        <f t="shared" si="10"/>
        <v>0</v>
      </c>
      <c r="J85" s="98"/>
      <c r="K85" s="100">
        <f t="shared" si="11"/>
        <v>0</v>
      </c>
      <c r="L85" s="98"/>
      <c r="M85" s="100">
        <f t="shared" si="12"/>
        <v>0</v>
      </c>
      <c r="N85" s="98"/>
      <c r="O85" s="100">
        <f t="shared" si="13"/>
        <v>0</v>
      </c>
      <c r="P85" s="100">
        <f t="shared" si="14"/>
        <v>0</v>
      </c>
      <c r="Q85" s="42">
        <f t="shared" si="15"/>
        <v>0</v>
      </c>
    </row>
    <row r="86" spans="1:17" x14ac:dyDescent="0.25">
      <c r="A86" s="7"/>
      <c r="B86" s="7"/>
      <c r="C86" s="123"/>
      <c r="D86" s="127">
        <f>IFERROR(VLOOKUP(A86,'Organisationer och LKP'!A:B,2,FALSE),0%)</f>
        <v>0</v>
      </c>
      <c r="E86" s="104">
        <f t="shared" si="9"/>
        <v>0</v>
      </c>
      <c r="F86" s="97"/>
      <c r="G86" s="99">
        <f t="shared" si="8"/>
        <v>0</v>
      </c>
      <c r="H86" s="97"/>
      <c r="I86" s="99">
        <f t="shared" si="10"/>
        <v>0</v>
      </c>
      <c r="J86" s="97"/>
      <c r="K86" s="99">
        <f t="shared" si="11"/>
        <v>0</v>
      </c>
      <c r="L86" s="97"/>
      <c r="M86" s="99">
        <f t="shared" si="12"/>
        <v>0</v>
      </c>
      <c r="N86" s="97"/>
      <c r="O86" s="99">
        <f t="shared" si="13"/>
        <v>0</v>
      </c>
      <c r="P86" s="99">
        <f t="shared" si="14"/>
        <v>0</v>
      </c>
      <c r="Q86" s="6">
        <f t="shared" si="15"/>
        <v>0</v>
      </c>
    </row>
    <row r="87" spans="1:17" x14ac:dyDescent="0.25">
      <c r="A87" s="40"/>
      <c r="B87" s="40"/>
      <c r="C87" s="124"/>
      <c r="D87" s="128">
        <f>IFERROR(VLOOKUP(A87,'Organisationer och LKP'!A:B,2,FALSE),0%)</f>
        <v>0</v>
      </c>
      <c r="E87" s="103">
        <f t="shared" si="9"/>
        <v>0</v>
      </c>
      <c r="F87" s="98"/>
      <c r="G87" s="100">
        <f t="shared" si="8"/>
        <v>0</v>
      </c>
      <c r="H87" s="98"/>
      <c r="I87" s="100">
        <f t="shared" si="10"/>
        <v>0</v>
      </c>
      <c r="J87" s="98"/>
      <c r="K87" s="100">
        <f t="shared" si="11"/>
        <v>0</v>
      </c>
      <c r="L87" s="98"/>
      <c r="M87" s="100">
        <f t="shared" si="12"/>
        <v>0</v>
      </c>
      <c r="N87" s="98"/>
      <c r="O87" s="100">
        <f t="shared" si="13"/>
        <v>0</v>
      </c>
      <c r="P87" s="100">
        <f t="shared" si="14"/>
        <v>0</v>
      </c>
      <c r="Q87" s="42">
        <f t="shared" si="15"/>
        <v>0</v>
      </c>
    </row>
    <row r="88" spans="1:17" x14ac:dyDescent="0.25">
      <c r="A88" s="7"/>
      <c r="B88" s="7"/>
      <c r="C88" s="123"/>
      <c r="D88" s="127">
        <f>IFERROR(VLOOKUP(A88,'Organisationer och LKP'!A:B,2,FALSE),0%)</f>
        <v>0</v>
      </c>
      <c r="E88" s="104">
        <f t="shared" si="9"/>
        <v>0</v>
      </c>
      <c r="F88" s="97"/>
      <c r="G88" s="99">
        <f t="shared" si="8"/>
        <v>0</v>
      </c>
      <c r="H88" s="97"/>
      <c r="I88" s="99">
        <f t="shared" si="10"/>
        <v>0</v>
      </c>
      <c r="J88" s="97"/>
      <c r="K88" s="99">
        <f t="shared" si="11"/>
        <v>0</v>
      </c>
      <c r="L88" s="97"/>
      <c r="M88" s="99">
        <f t="shared" si="12"/>
        <v>0</v>
      </c>
      <c r="N88" s="97"/>
      <c r="O88" s="99">
        <f t="shared" si="13"/>
        <v>0</v>
      </c>
      <c r="P88" s="99">
        <f t="shared" si="14"/>
        <v>0</v>
      </c>
      <c r="Q88" s="6">
        <f t="shared" si="15"/>
        <v>0</v>
      </c>
    </row>
    <row r="89" spans="1:17" x14ac:dyDescent="0.25">
      <c r="A89" s="40"/>
      <c r="B89" s="40"/>
      <c r="C89" s="124"/>
      <c r="D89" s="128">
        <f>IFERROR(VLOOKUP(A89,'Organisationer och LKP'!A:B,2,FALSE),0%)</f>
        <v>0</v>
      </c>
      <c r="E89" s="103">
        <f t="shared" si="9"/>
        <v>0</v>
      </c>
      <c r="F89" s="98"/>
      <c r="G89" s="100">
        <f t="shared" si="8"/>
        <v>0</v>
      </c>
      <c r="H89" s="98"/>
      <c r="I89" s="100">
        <f t="shared" si="10"/>
        <v>0</v>
      </c>
      <c r="J89" s="98"/>
      <c r="K89" s="100">
        <f t="shared" si="11"/>
        <v>0</v>
      </c>
      <c r="L89" s="98"/>
      <c r="M89" s="100">
        <f t="shared" si="12"/>
        <v>0</v>
      </c>
      <c r="N89" s="98"/>
      <c r="O89" s="100">
        <f t="shared" si="13"/>
        <v>0</v>
      </c>
      <c r="P89" s="100">
        <f t="shared" si="14"/>
        <v>0</v>
      </c>
      <c r="Q89" s="42">
        <f t="shared" si="15"/>
        <v>0</v>
      </c>
    </row>
    <row r="90" spans="1:17" x14ac:dyDescent="0.25">
      <c r="A90" s="7"/>
      <c r="B90" s="7"/>
      <c r="C90" s="123"/>
      <c r="D90" s="127">
        <f>IFERROR(VLOOKUP(A90,'Organisationer och LKP'!A:B,2,FALSE),0%)</f>
        <v>0</v>
      </c>
      <c r="E90" s="104">
        <f t="shared" si="9"/>
        <v>0</v>
      </c>
      <c r="F90" s="97"/>
      <c r="G90" s="99">
        <f t="shared" si="8"/>
        <v>0</v>
      </c>
      <c r="H90" s="97"/>
      <c r="I90" s="99">
        <f t="shared" si="10"/>
        <v>0</v>
      </c>
      <c r="J90" s="97"/>
      <c r="K90" s="99">
        <f t="shared" si="11"/>
        <v>0</v>
      </c>
      <c r="L90" s="97"/>
      <c r="M90" s="99">
        <f t="shared" si="12"/>
        <v>0</v>
      </c>
      <c r="N90" s="97"/>
      <c r="O90" s="99">
        <f t="shared" si="13"/>
        <v>0</v>
      </c>
      <c r="P90" s="99">
        <f t="shared" si="14"/>
        <v>0</v>
      </c>
      <c r="Q90" s="6">
        <f t="shared" si="15"/>
        <v>0</v>
      </c>
    </row>
    <row r="91" spans="1:17" x14ac:dyDescent="0.25">
      <c r="A91" s="40"/>
      <c r="B91" s="40"/>
      <c r="C91" s="124"/>
      <c r="D91" s="128">
        <f>IFERROR(VLOOKUP(A91,'Organisationer och LKP'!A:B,2,FALSE),0%)</f>
        <v>0</v>
      </c>
      <c r="E91" s="103">
        <f t="shared" si="9"/>
        <v>0</v>
      </c>
      <c r="F91" s="98"/>
      <c r="G91" s="100">
        <f t="shared" si="8"/>
        <v>0</v>
      </c>
      <c r="H91" s="98"/>
      <c r="I91" s="100">
        <f t="shared" si="10"/>
        <v>0</v>
      </c>
      <c r="J91" s="98"/>
      <c r="K91" s="100">
        <f t="shared" si="11"/>
        <v>0</v>
      </c>
      <c r="L91" s="98"/>
      <c r="M91" s="100">
        <f t="shared" si="12"/>
        <v>0</v>
      </c>
      <c r="N91" s="98"/>
      <c r="O91" s="100">
        <f t="shared" si="13"/>
        <v>0</v>
      </c>
      <c r="P91" s="100">
        <f t="shared" si="14"/>
        <v>0</v>
      </c>
      <c r="Q91" s="42">
        <f t="shared" si="15"/>
        <v>0</v>
      </c>
    </row>
    <row r="92" spans="1:17" x14ac:dyDescent="0.25">
      <c r="A92" s="7"/>
      <c r="B92" s="7"/>
      <c r="C92" s="123"/>
      <c r="D92" s="127">
        <f>IFERROR(VLOOKUP(A92,'Organisationer och LKP'!A:B,2,FALSE),0%)</f>
        <v>0</v>
      </c>
      <c r="E92" s="104">
        <f t="shared" si="9"/>
        <v>0</v>
      </c>
      <c r="F92" s="97"/>
      <c r="G92" s="99">
        <f t="shared" si="8"/>
        <v>0</v>
      </c>
      <c r="H92" s="97"/>
      <c r="I92" s="99">
        <f t="shared" si="10"/>
        <v>0</v>
      </c>
      <c r="J92" s="97"/>
      <c r="K92" s="99">
        <f t="shared" si="11"/>
        <v>0</v>
      </c>
      <c r="L92" s="97"/>
      <c r="M92" s="99">
        <f t="shared" si="12"/>
        <v>0</v>
      </c>
      <c r="N92" s="97"/>
      <c r="O92" s="99">
        <f t="shared" si="13"/>
        <v>0</v>
      </c>
      <c r="P92" s="99">
        <f t="shared" si="14"/>
        <v>0</v>
      </c>
      <c r="Q92" s="6">
        <f t="shared" si="15"/>
        <v>0</v>
      </c>
    </row>
    <row r="93" spans="1:17" x14ac:dyDescent="0.25">
      <c r="A93" s="40"/>
      <c r="B93" s="40"/>
      <c r="C93" s="124"/>
      <c r="D93" s="128">
        <f>IFERROR(VLOOKUP(A93,'Organisationer och LKP'!A:B,2,FALSE),0%)</f>
        <v>0</v>
      </c>
      <c r="E93" s="103">
        <f t="shared" si="9"/>
        <v>0</v>
      </c>
      <c r="F93" s="98"/>
      <c r="G93" s="100">
        <f t="shared" si="8"/>
        <v>0</v>
      </c>
      <c r="H93" s="98"/>
      <c r="I93" s="100">
        <f t="shared" si="10"/>
        <v>0</v>
      </c>
      <c r="J93" s="98"/>
      <c r="K93" s="100">
        <f t="shared" si="11"/>
        <v>0</v>
      </c>
      <c r="L93" s="98"/>
      <c r="M93" s="100">
        <f t="shared" si="12"/>
        <v>0</v>
      </c>
      <c r="N93" s="98"/>
      <c r="O93" s="100">
        <f t="shared" si="13"/>
        <v>0</v>
      </c>
      <c r="P93" s="100">
        <f t="shared" si="14"/>
        <v>0</v>
      </c>
      <c r="Q93" s="42">
        <f t="shared" si="15"/>
        <v>0</v>
      </c>
    </row>
    <row r="94" spans="1:17" x14ac:dyDescent="0.25">
      <c r="A94" s="7"/>
      <c r="B94" s="7"/>
      <c r="C94" s="123"/>
      <c r="D94" s="127">
        <f>IFERROR(VLOOKUP(A94,'Organisationer och LKP'!A:B,2,FALSE),0%)</f>
        <v>0</v>
      </c>
      <c r="E94" s="104">
        <f t="shared" si="9"/>
        <v>0</v>
      </c>
      <c r="F94" s="97"/>
      <c r="G94" s="99">
        <f t="shared" si="8"/>
        <v>0</v>
      </c>
      <c r="H94" s="97"/>
      <c r="I94" s="99">
        <f t="shared" si="10"/>
        <v>0</v>
      </c>
      <c r="J94" s="97"/>
      <c r="K94" s="99">
        <f t="shared" si="11"/>
        <v>0</v>
      </c>
      <c r="L94" s="97"/>
      <c r="M94" s="99">
        <f t="shared" si="12"/>
        <v>0</v>
      </c>
      <c r="N94" s="97"/>
      <c r="O94" s="99">
        <f t="shared" si="13"/>
        <v>0</v>
      </c>
      <c r="P94" s="99">
        <f t="shared" si="14"/>
        <v>0</v>
      </c>
      <c r="Q94" s="6">
        <f t="shared" si="15"/>
        <v>0</v>
      </c>
    </row>
    <row r="95" spans="1:17" x14ac:dyDescent="0.25">
      <c r="A95" s="40"/>
      <c r="B95" s="40"/>
      <c r="C95" s="124"/>
      <c r="D95" s="128">
        <f>IFERROR(VLOOKUP(A95,'Organisationer och LKP'!A:B,2,FALSE),0%)</f>
        <v>0</v>
      </c>
      <c r="E95" s="103">
        <f t="shared" si="9"/>
        <v>0</v>
      </c>
      <c r="F95" s="98"/>
      <c r="G95" s="100">
        <f t="shared" si="8"/>
        <v>0</v>
      </c>
      <c r="H95" s="98"/>
      <c r="I95" s="100">
        <f t="shared" si="10"/>
        <v>0</v>
      </c>
      <c r="J95" s="98"/>
      <c r="K95" s="100">
        <f t="shared" si="11"/>
        <v>0</v>
      </c>
      <c r="L95" s="98"/>
      <c r="M95" s="100">
        <f t="shared" si="12"/>
        <v>0</v>
      </c>
      <c r="N95" s="98"/>
      <c r="O95" s="100">
        <f t="shared" si="13"/>
        <v>0</v>
      </c>
      <c r="P95" s="100">
        <f t="shared" si="14"/>
        <v>0</v>
      </c>
      <c r="Q95" s="42">
        <f t="shared" si="15"/>
        <v>0</v>
      </c>
    </row>
    <row r="96" spans="1:17" x14ac:dyDescent="0.25">
      <c r="A96" s="7"/>
      <c r="B96" s="7"/>
      <c r="C96" s="123"/>
      <c r="D96" s="127">
        <f>IFERROR(VLOOKUP(A96,'Organisationer och LKP'!A:B,2,FALSE),0%)</f>
        <v>0</v>
      </c>
      <c r="E96" s="104">
        <f t="shared" si="9"/>
        <v>0</v>
      </c>
      <c r="F96" s="97"/>
      <c r="G96" s="99">
        <f t="shared" si="8"/>
        <v>0</v>
      </c>
      <c r="H96" s="97"/>
      <c r="I96" s="99">
        <f t="shared" si="10"/>
        <v>0</v>
      </c>
      <c r="J96" s="97"/>
      <c r="K96" s="99">
        <f t="shared" si="11"/>
        <v>0</v>
      </c>
      <c r="L96" s="97"/>
      <c r="M96" s="99">
        <f t="shared" si="12"/>
        <v>0</v>
      </c>
      <c r="N96" s="97"/>
      <c r="O96" s="99">
        <f t="shared" si="13"/>
        <v>0</v>
      </c>
      <c r="P96" s="99">
        <f t="shared" si="14"/>
        <v>0</v>
      </c>
      <c r="Q96" s="6">
        <f t="shared" si="15"/>
        <v>0</v>
      </c>
    </row>
    <row r="97" spans="1:17" x14ac:dyDescent="0.25">
      <c r="A97" s="40"/>
      <c r="B97" s="40"/>
      <c r="C97" s="124"/>
      <c r="D97" s="128">
        <f>IFERROR(VLOOKUP(A97,'Organisationer och LKP'!A:B,2,FALSE),0%)</f>
        <v>0</v>
      </c>
      <c r="E97" s="103">
        <f t="shared" si="9"/>
        <v>0</v>
      </c>
      <c r="F97" s="98"/>
      <c r="G97" s="100">
        <f t="shared" si="8"/>
        <v>0</v>
      </c>
      <c r="H97" s="98"/>
      <c r="I97" s="100">
        <f t="shared" si="10"/>
        <v>0</v>
      </c>
      <c r="J97" s="98"/>
      <c r="K97" s="100">
        <f t="shared" si="11"/>
        <v>0</v>
      </c>
      <c r="L97" s="98"/>
      <c r="M97" s="100">
        <f t="shared" si="12"/>
        <v>0</v>
      </c>
      <c r="N97" s="98"/>
      <c r="O97" s="100">
        <f t="shared" si="13"/>
        <v>0</v>
      </c>
      <c r="P97" s="100">
        <f t="shared" si="14"/>
        <v>0</v>
      </c>
      <c r="Q97" s="42">
        <f t="shared" si="15"/>
        <v>0</v>
      </c>
    </row>
    <row r="98" spans="1:17" x14ac:dyDescent="0.25">
      <c r="A98" s="7"/>
      <c r="B98" s="7"/>
      <c r="C98" s="123"/>
      <c r="D98" s="127">
        <f>IFERROR(VLOOKUP(A98,'Organisationer och LKP'!A:B,2,FALSE),0%)</f>
        <v>0</v>
      </c>
      <c r="E98" s="101">
        <f t="shared" si="9"/>
        <v>0</v>
      </c>
      <c r="F98" s="97"/>
      <c r="G98" s="99">
        <f t="shared" si="8"/>
        <v>0</v>
      </c>
      <c r="H98" s="97"/>
      <c r="I98" s="99">
        <f t="shared" si="10"/>
        <v>0</v>
      </c>
      <c r="J98" s="97"/>
      <c r="K98" s="99">
        <f t="shared" si="11"/>
        <v>0</v>
      </c>
      <c r="L98" s="97"/>
      <c r="M98" s="99">
        <f t="shared" si="12"/>
        <v>0</v>
      </c>
      <c r="N98" s="97"/>
      <c r="O98" s="99">
        <f t="shared" si="13"/>
        <v>0</v>
      </c>
      <c r="P98" s="99">
        <f t="shared" si="14"/>
        <v>0</v>
      </c>
      <c r="Q98" s="6">
        <f t="shared" si="15"/>
        <v>0</v>
      </c>
    </row>
    <row r="99" spans="1:17" x14ac:dyDescent="0.25">
      <c r="A99" s="40"/>
      <c r="B99" s="40"/>
      <c r="C99" s="124"/>
      <c r="D99" s="128">
        <f>IFERROR(VLOOKUP(A99,'Organisationer och LKP'!A:B,2,FALSE),0%)</f>
        <v>0</v>
      </c>
      <c r="E99" s="102">
        <f t="shared" si="9"/>
        <v>0</v>
      </c>
      <c r="F99" s="98"/>
      <c r="G99" s="100">
        <f t="shared" si="8"/>
        <v>0</v>
      </c>
      <c r="H99" s="98"/>
      <c r="I99" s="100">
        <f t="shared" si="10"/>
        <v>0</v>
      </c>
      <c r="J99" s="98"/>
      <c r="K99" s="100">
        <f t="shared" si="11"/>
        <v>0</v>
      </c>
      <c r="L99" s="98"/>
      <c r="M99" s="100">
        <f t="shared" si="12"/>
        <v>0</v>
      </c>
      <c r="N99" s="98"/>
      <c r="O99" s="100">
        <f t="shared" si="13"/>
        <v>0</v>
      </c>
      <c r="P99" s="100">
        <f t="shared" si="14"/>
        <v>0</v>
      </c>
      <c r="Q99" s="42">
        <f t="shared" si="15"/>
        <v>0</v>
      </c>
    </row>
    <row r="100" spans="1:17" x14ac:dyDescent="0.25">
      <c r="A100" s="7"/>
      <c r="B100" s="7"/>
      <c r="C100" s="123"/>
      <c r="D100" s="127">
        <f>IFERROR(VLOOKUP(A100,'Organisationer och LKP'!A:B,2,FALSE),0%)</f>
        <v>0</v>
      </c>
      <c r="E100" s="101">
        <f t="shared" si="9"/>
        <v>0</v>
      </c>
      <c r="F100" s="97"/>
      <c r="G100" s="99">
        <f t="shared" si="8"/>
        <v>0</v>
      </c>
      <c r="H100" s="97"/>
      <c r="I100" s="99">
        <f t="shared" si="10"/>
        <v>0</v>
      </c>
      <c r="J100" s="97"/>
      <c r="K100" s="99">
        <f t="shared" si="11"/>
        <v>0</v>
      </c>
      <c r="L100" s="97"/>
      <c r="M100" s="99">
        <f t="shared" si="12"/>
        <v>0</v>
      </c>
      <c r="N100" s="97"/>
      <c r="O100" s="99">
        <f t="shared" si="13"/>
        <v>0</v>
      </c>
      <c r="P100" s="99">
        <f t="shared" si="14"/>
        <v>0</v>
      </c>
      <c r="Q100" s="6">
        <f t="shared" si="15"/>
        <v>0</v>
      </c>
    </row>
    <row r="101" spans="1:17" x14ac:dyDescent="0.25">
      <c r="A101" s="40"/>
      <c r="B101" s="40"/>
      <c r="C101" s="124"/>
      <c r="D101" s="128">
        <f>IFERROR(VLOOKUP(A101,'Organisationer och LKP'!A:B,2,FALSE),0%)</f>
        <v>0</v>
      </c>
      <c r="E101" s="102">
        <f t="shared" si="9"/>
        <v>0</v>
      </c>
      <c r="F101" s="98"/>
      <c r="G101" s="100">
        <f t="shared" si="8"/>
        <v>0</v>
      </c>
      <c r="H101" s="98"/>
      <c r="I101" s="100">
        <f t="shared" si="10"/>
        <v>0</v>
      </c>
      <c r="J101" s="98"/>
      <c r="K101" s="100">
        <f t="shared" si="11"/>
        <v>0</v>
      </c>
      <c r="L101" s="98"/>
      <c r="M101" s="100">
        <f t="shared" si="12"/>
        <v>0</v>
      </c>
      <c r="N101" s="98"/>
      <c r="O101" s="100">
        <f t="shared" si="13"/>
        <v>0</v>
      </c>
      <c r="P101" s="100">
        <f t="shared" si="14"/>
        <v>0</v>
      </c>
      <c r="Q101" s="42">
        <f t="shared" si="15"/>
        <v>0</v>
      </c>
    </row>
    <row r="102" spans="1:17" x14ac:dyDescent="0.25">
      <c r="A102" s="7"/>
      <c r="B102" s="7"/>
      <c r="C102" s="123"/>
      <c r="D102" s="127">
        <f>IFERROR(VLOOKUP(A102,'Organisationer och LKP'!A:B,2,FALSE),0%)</f>
        <v>0</v>
      </c>
      <c r="E102" s="101">
        <f t="shared" si="9"/>
        <v>0</v>
      </c>
      <c r="F102" s="97"/>
      <c r="G102" s="99">
        <f t="shared" si="8"/>
        <v>0</v>
      </c>
      <c r="H102" s="97"/>
      <c r="I102" s="99">
        <f t="shared" si="10"/>
        <v>0</v>
      </c>
      <c r="J102" s="97"/>
      <c r="K102" s="99">
        <f t="shared" si="11"/>
        <v>0</v>
      </c>
      <c r="L102" s="97"/>
      <c r="M102" s="99">
        <f t="shared" si="12"/>
        <v>0</v>
      </c>
      <c r="N102" s="97"/>
      <c r="O102" s="99">
        <f t="shared" si="13"/>
        <v>0</v>
      </c>
      <c r="P102" s="99">
        <f t="shared" si="14"/>
        <v>0</v>
      </c>
      <c r="Q102" s="6">
        <f t="shared" si="15"/>
        <v>0</v>
      </c>
    </row>
    <row r="103" spans="1:17" x14ac:dyDescent="0.25">
      <c r="A103" s="40"/>
      <c r="B103" s="40"/>
      <c r="C103" s="124"/>
      <c r="D103" s="128">
        <f>IFERROR(VLOOKUP(A103,'Organisationer och LKP'!A:B,2,FALSE),0%)</f>
        <v>0</v>
      </c>
      <c r="E103" s="103">
        <f t="shared" si="9"/>
        <v>0</v>
      </c>
      <c r="F103" s="98"/>
      <c r="G103" s="100">
        <f t="shared" si="8"/>
        <v>0</v>
      </c>
      <c r="H103" s="98"/>
      <c r="I103" s="100">
        <f t="shared" si="10"/>
        <v>0</v>
      </c>
      <c r="J103" s="98"/>
      <c r="K103" s="100">
        <f t="shared" si="11"/>
        <v>0</v>
      </c>
      <c r="L103" s="98"/>
      <c r="M103" s="100">
        <f t="shared" si="12"/>
        <v>0</v>
      </c>
      <c r="N103" s="98"/>
      <c r="O103" s="100">
        <f t="shared" si="13"/>
        <v>0</v>
      </c>
      <c r="P103" s="100">
        <f t="shared" si="14"/>
        <v>0</v>
      </c>
      <c r="Q103" s="42">
        <f t="shared" si="15"/>
        <v>0</v>
      </c>
    </row>
    <row r="104" spans="1:17" x14ac:dyDescent="0.25">
      <c r="A104" s="7"/>
      <c r="B104" s="7"/>
      <c r="C104" s="123"/>
      <c r="D104" s="127">
        <f>IFERROR(VLOOKUP(A104,'Organisationer och LKP'!A:B,2,FALSE),0%)</f>
        <v>0</v>
      </c>
      <c r="E104" s="104">
        <f t="shared" si="9"/>
        <v>0</v>
      </c>
      <c r="F104" s="97"/>
      <c r="G104" s="99">
        <f t="shared" si="8"/>
        <v>0</v>
      </c>
      <c r="H104" s="97"/>
      <c r="I104" s="99">
        <f t="shared" si="10"/>
        <v>0</v>
      </c>
      <c r="J104" s="97"/>
      <c r="K104" s="99">
        <f t="shared" si="11"/>
        <v>0</v>
      </c>
      <c r="L104" s="97"/>
      <c r="M104" s="99">
        <f t="shared" si="12"/>
        <v>0</v>
      </c>
      <c r="N104" s="97"/>
      <c r="O104" s="99">
        <f t="shared" si="13"/>
        <v>0</v>
      </c>
      <c r="P104" s="99">
        <f t="shared" si="14"/>
        <v>0</v>
      </c>
      <c r="Q104" s="6">
        <f t="shared" si="15"/>
        <v>0</v>
      </c>
    </row>
    <row r="105" spans="1:17" x14ac:dyDescent="0.25">
      <c r="A105" s="40"/>
      <c r="B105" s="40"/>
      <c r="C105" s="124"/>
      <c r="D105" s="128">
        <f>IFERROR(VLOOKUP(A105,'Organisationer och LKP'!A:B,2,FALSE),0%)</f>
        <v>0</v>
      </c>
      <c r="E105" s="103">
        <f t="shared" si="9"/>
        <v>0</v>
      </c>
      <c r="F105" s="98"/>
      <c r="G105" s="100">
        <f t="shared" si="8"/>
        <v>0</v>
      </c>
      <c r="H105" s="98"/>
      <c r="I105" s="100">
        <f t="shared" si="10"/>
        <v>0</v>
      </c>
      <c r="J105" s="98"/>
      <c r="K105" s="100">
        <f t="shared" si="11"/>
        <v>0</v>
      </c>
      <c r="L105" s="98"/>
      <c r="M105" s="100">
        <f t="shared" si="12"/>
        <v>0</v>
      </c>
      <c r="N105" s="98"/>
      <c r="O105" s="100">
        <f t="shared" si="13"/>
        <v>0</v>
      </c>
      <c r="P105" s="100">
        <f t="shared" si="14"/>
        <v>0</v>
      </c>
      <c r="Q105" s="42">
        <f t="shared" si="15"/>
        <v>0</v>
      </c>
    </row>
    <row r="106" spans="1:17" x14ac:dyDescent="0.25">
      <c r="A106" s="7"/>
      <c r="B106" s="7"/>
      <c r="C106" s="123"/>
      <c r="D106" s="127">
        <f>IFERROR(VLOOKUP(A106,'Organisationer och LKP'!A:B,2,FALSE),0%)</f>
        <v>0</v>
      </c>
      <c r="E106" s="104">
        <f t="shared" si="9"/>
        <v>0</v>
      </c>
      <c r="F106" s="97"/>
      <c r="G106" s="99">
        <f t="shared" si="8"/>
        <v>0</v>
      </c>
      <c r="H106" s="97"/>
      <c r="I106" s="99">
        <f t="shared" si="10"/>
        <v>0</v>
      </c>
      <c r="J106" s="97"/>
      <c r="K106" s="99">
        <f t="shared" si="11"/>
        <v>0</v>
      </c>
      <c r="L106" s="97"/>
      <c r="M106" s="99">
        <f t="shared" si="12"/>
        <v>0</v>
      </c>
      <c r="N106" s="97"/>
      <c r="O106" s="99">
        <f t="shared" si="13"/>
        <v>0</v>
      </c>
      <c r="P106" s="99">
        <f t="shared" si="14"/>
        <v>0</v>
      </c>
      <c r="Q106" s="6">
        <f t="shared" si="15"/>
        <v>0</v>
      </c>
    </row>
    <row r="107" spans="1:17" x14ac:dyDescent="0.25">
      <c r="A107" s="40"/>
      <c r="B107" s="40"/>
      <c r="C107" s="124"/>
      <c r="D107" s="128">
        <f>IFERROR(VLOOKUP(A107,'Organisationer och LKP'!A:B,2,FALSE),0%)</f>
        <v>0</v>
      </c>
      <c r="E107" s="103">
        <f t="shared" si="9"/>
        <v>0</v>
      </c>
      <c r="F107" s="98"/>
      <c r="G107" s="100">
        <f t="shared" si="8"/>
        <v>0</v>
      </c>
      <c r="H107" s="98"/>
      <c r="I107" s="100">
        <f t="shared" si="10"/>
        <v>0</v>
      </c>
      <c r="J107" s="98"/>
      <c r="K107" s="100">
        <f t="shared" si="11"/>
        <v>0</v>
      </c>
      <c r="L107" s="98"/>
      <c r="M107" s="100">
        <f t="shared" si="12"/>
        <v>0</v>
      </c>
      <c r="N107" s="98"/>
      <c r="O107" s="100">
        <f t="shared" si="13"/>
        <v>0</v>
      </c>
      <c r="P107" s="100">
        <f t="shared" si="14"/>
        <v>0</v>
      </c>
      <c r="Q107" s="42">
        <f t="shared" si="15"/>
        <v>0</v>
      </c>
    </row>
    <row r="108" spans="1:17" x14ac:dyDescent="0.25">
      <c r="A108" s="7"/>
      <c r="B108" s="7"/>
      <c r="C108" s="123"/>
      <c r="D108" s="127">
        <f>IFERROR(VLOOKUP(A108,'Organisationer och LKP'!A:B,2,FALSE),0%)</f>
        <v>0</v>
      </c>
      <c r="E108" s="104">
        <f t="shared" si="9"/>
        <v>0</v>
      </c>
      <c r="F108" s="97"/>
      <c r="G108" s="99">
        <f t="shared" si="8"/>
        <v>0</v>
      </c>
      <c r="H108" s="97"/>
      <c r="I108" s="99">
        <f t="shared" si="10"/>
        <v>0</v>
      </c>
      <c r="J108" s="97"/>
      <c r="K108" s="99">
        <f t="shared" si="11"/>
        <v>0</v>
      </c>
      <c r="L108" s="97"/>
      <c r="M108" s="99">
        <f t="shared" si="12"/>
        <v>0</v>
      </c>
      <c r="N108" s="97"/>
      <c r="O108" s="99">
        <f t="shared" si="13"/>
        <v>0</v>
      </c>
      <c r="P108" s="99">
        <f t="shared" si="14"/>
        <v>0</v>
      </c>
      <c r="Q108" s="6">
        <f t="shared" si="15"/>
        <v>0</v>
      </c>
    </row>
    <row r="109" spans="1:17" x14ac:dyDescent="0.25">
      <c r="A109" s="40"/>
      <c r="B109" s="40"/>
      <c r="C109" s="124"/>
      <c r="D109" s="128">
        <f>IFERROR(VLOOKUP(A109,'Organisationer och LKP'!A:B,2,FALSE),0%)</f>
        <v>0</v>
      </c>
      <c r="E109" s="103">
        <f t="shared" si="9"/>
        <v>0</v>
      </c>
      <c r="F109" s="98"/>
      <c r="G109" s="100">
        <f t="shared" si="8"/>
        <v>0</v>
      </c>
      <c r="H109" s="98"/>
      <c r="I109" s="100">
        <f t="shared" si="10"/>
        <v>0</v>
      </c>
      <c r="J109" s="98"/>
      <c r="K109" s="100">
        <f t="shared" si="11"/>
        <v>0</v>
      </c>
      <c r="L109" s="98"/>
      <c r="M109" s="100">
        <f t="shared" si="12"/>
        <v>0</v>
      </c>
      <c r="N109" s="98"/>
      <c r="O109" s="100">
        <f t="shared" si="13"/>
        <v>0</v>
      </c>
      <c r="P109" s="100">
        <f t="shared" si="14"/>
        <v>0</v>
      </c>
      <c r="Q109" s="42">
        <f t="shared" si="15"/>
        <v>0</v>
      </c>
    </row>
    <row r="110" spans="1:17" x14ac:dyDescent="0.25">
      <c r="A110" s="7"/>
      <c r="B110" s="7"/>
      <c r="C110" s="123"/>
      <c r="D110" s="127">
        <f>IFERROR(VLOOKUP(A110,'Organisationer och LKP'!A:B,2,FALSE),0%)</f>
        <v>0</v>
      </c>
      <c r="E110" s="104">
        <f t="shared" si="9"/>
        <v>0</v>
      </c>
      <c r="F110" s="97"/>
      <c r="G110" s="99">
        <f t="shared" si="8"/>
        <v>0</v>
      </c>
      <c r="H110" s="97"/>
      <c r="I110" s="99">
        <f t="shared" si="10"/>
        <v>0</v>
      </c>
      <c r="J110" s="97"/>
      <c r="K110" s="99">
        <f t="shared" si="11"/>
        <v>0</v>
      </c>
      <c r="L110" s="97"/>
      <c r="M110" s="99">
        <f t="shared" si="12"/>
        <v>0</v>
      </c>
      <c r="N110" s="97"/>
      <c r="O110" s="99">
        <f t="shared" si="13"/>
        <v>0</v>
      </c>
      <c r="P110" s="99">
        <f t="shared" si="14"/>
        <v>0</v>
      </c>
      <c r="Q110" s="6">
        <f t="shared" si="15"/>
        <v>0</v>
      </c>
    </row>
    <row r="111" spans="1:17" x14ac:dyDescent="0.25">
      <c r="A111" s="40"/>
      <c r="B111" s="40"/>
      <c r="C111" s="124"/>
      <c r="D111" s="128">
        <f>IFERROR(VLOOKUP(A111,'Organisationer och LKP'!A:B,2,FALSE),0%)</f>
        <v>0</v>
      </c>
      <c r="E111" s="103">
        <f t="shared" si="9"/>
        <v>0</v>
      </c>
      <c r="F111" s="98"/>
      <c r="G111" s="100">
        <f t="shared" si="8"/>
        <v>0</v>
      </c>
      <c r="H111" s="98"/>
      <c r="I111" s="100">
        <f t="shared" si="10"/>
        <v>0</v>
      </c>
      <c r="J111" s="98"/>
      <c r="K111" s="100">
        <f t="shared" si="11"/>
        <v>0</v>
      </c>
      <c r="L111" s="98"/>
      <c r="M111" s="100">
        <f t="shared" si="12"/>
        <v>0</v>
      </c>
      <c r="N111" s="98"/>
      <c r="O111" s="100">
        <f t="shared" si="13"/>
        <v>0</v>
      </c>
      <c r="P111" s="100">
        <f t="shared" si="14"/>
        <v>0</v>
      </c>
      <c r="Q111" s="42">
        <f t="shared" si="15"/>
        <v>0</v>
      </c>
    </row>
    <row r="112" spans="1:17" x14ac:dyDescent="0.25">
      <c r="A112" s="7"/>
      <c r="B112" s="7"/>
      <c r="C112" s="123"/>
      <c r="D112" s="127">
        <f>IFERROR(VLOOKUP(A112,'Organisationer och LKP'!A:B,2,FALSE),0%)</f>
        <v>0</v>
      </c>
      <c r="E112" s="104">
        <f t="shared" si="9"/>
        <v>0</v>
      </c>
      <c r="F112" s="97"/>
      <c r="G112" s="99">
        <f t="shared" si="8"/>
        <v>0</v>
      </c>
      <c r="H112" s="97"/>
      <c r="I112" s="99">
        <f t="shared" si="10"/>
        <v>0</v>
      </c>
      <c r="J112" s="97"/>
      <c r="K112" s="99">
        <f t="shared" si="11"/>
        <v>0</v>
      </c>
      <c r="L112" s="97"/>
      <c r="M112" s="99">
        <f t="shared" si="12"/>
        <v>0</v>
      </c>
      <c r="N112" s="97"/>
      <c r="O112" s="99">
        <f t="shared" si="13"/>
        <v>0</v>
      </c>
      <c r="P112" s="99">
        <f t="shared" si="14"/>
        <v>0</v>
      </c>
      <c r="Q112" s="6">
        <f t="shared" si="15"/>
        <v>0</v>
      </c>
    </row>
    <row r="113" spans="1:17" x14ac:dyDescent="0.25">
      <c r="A113" s="40"/>
      <c r="B113" s="40"/>
      <c r="C113" s="124"/>
      <c r="D113" s="128">
        <f>IFERROR(VLOOKUP(A113,'Organisationer och LKP'!A:B,2,FALSE),0%)</f>
        <v>0</v>
      </c>
      <c r="E113" s="103">
        <f t="shared" si="9"/>
        <v>0</v>
      </c>
      <c r="F113" s="98"/>
      <c r="G113" s="100">
        <f t="shared" si="8"/>
        <v>0</v>
      </c>
      <c r="H113" s="98"/>
      <c r="I113" s="100">
        <f t="shared" si="10"/>
        <v>0</v>
      </c>
      <c r="J113" s="98"/>
      <c r="K113" s="100">
        <f t="shared" si="11"/>
        <v>0</v>
      </c>
      <c r="L113" s="98"/>
      <c r="M113" s="100">
        <f t="shared" si="12"/>
        <v>0</v>
      </c>
      <c r="N113" s="98"/>
      <c r="O113" s="100">
        <f t="shared" si="13"/>
        <v>0</v>
      </c>
      <c r="P113" s="100">
        <f t="shared" si="14"/>
        <v>0</v>
      </c>
      <c r="Q113" s="42">
        <f t="shared" si="15"/>
        <v>0</v>
      </c>
    </row>
    <row r="114" spans="1:17" x14ac:dyDescent="0.25">
      <c r="A114" s="7"/>
      <c r="B114" s="7"/>
      <c r="C114" s="123"/>
      <c r="D114" s="127">
        <f>IFERROR(VLOOKUP(A114,'Organisationer och LKP'!A:B,2,FALSE),0%)</f>
        <v>0</v>
      </c>
      <c r="E114" s="104">
        <f t="shared" si="9"/>
        <v>0</v>
      </c>
      <c r="F114" s="97"/>
      <c r="G114" s="99">
        <f t="shared" si="8"/>
        <v>0</v>
      </c>
      <c r="H114" s="97"/>
      <c r="I114" s="99">
        <f t="shared" si="10"/>
        <v>0</v>
      </c>
      <c r="J114" s="97"/>
      <c r="K114" s="99">
        <f t="shared" si="11"/>
        <v>0</v>
      </c>
      <c r="L114" s="97"/>
      <c r="M114" s="99">
        <f t="shared" si="12"/>
        <v>0</v>
      </c>
      <c r="N114" s="97"/>
      <c r="O114" s="99">
        <f t="shared" si="13"/>
        <v>0</v>
      </c>
      <c r="P114" s="99">
        <f t="shared" si="14"/>
        <v>0</v>
      </c>
      <c r="Q114" s="6">
        <f t="shared" si="15"/>
        <v>0</v>
      </c>
    </row>
    <row r="115" spans="1:17" x14ac:dyDescent="0.25">
      <c r="A115" s="40"/>
      <c r="B115" s="40"/>
      <c r="C115" s="124"/>
      <c r="D115" s="128">
        <f>IFERROR(VLOOKUP(A115,'Organisationer och LKP'!A:B,2,FALSE),0%)</f>
        <v>0</v>
      </c>
      <c r="E115" s="103">
        <f t="shared" si="9"/>
        <v>0</v>
      </c>
      <c r="F115" s="98"/>
      <c r="G115" s="100">
        <f t="shared" si="8"/>
        <v>0</v>
      </c>
      <c r="H115" s="98"/>
      <c r="I115" s="100">
        <f t="shared" si="10"/>
        <v>0</v>
      </c>
      <c r="J115" s="98"/>
      <c r="K115" s="100">
        <f t="shared" si="11"/>
        <v>0</v>
      </c>
      <c r="L115" s="98"/>
      <c r="M115" s="100">
        <f t="shared" si="12"/>
        <v>0</v>
      </c>
      <c r="N115" s="98"/>
      <c r="O115" s="100">
        <f t="shared" si="13"/>
        <v>0</v>
      </c>
      <c r="P115" s="100">
        <f t="shared" si="14"/>
        <v>0</v>
      </c>
      <c r="Q115" s="42">
        <f t="shared" si="15"/>
        <v>0</v>
      </c>
    </row>
    <row r="116" spans="1:17" x14ac:dyDescent="0.25">
      <c r="A116" s="7"/>
      <c r="B116" s="7"/>
      <c r="C116" s="123"/>
      <c r="D116" s="127">
        <f>IFERROR(VLOOKUP(A116,'Organisationer och LKP'!A:B,2,FALSE),0%)</f>
        <v>0</v>
      </c>
      <c r="E116" s="104">
        <f t="shared" si="9"/>
        <v>0</v>
      </c>
      <c r="F116" s="97"/>
      <c r="G116" s="99">
        <f t="shared" si="8"/>
        <v>0</v>
      </c>
      <c r="H116" s="97"/>
      <c r="I116" s="99">
        <f t="shared" si="10"/>
        <v>0</v>
      </c>
      <c r="J116" s="97"/>
      <c r="K116" s="99">
        <f t="shared" si="11"/>
        <v>0</v>
      </c>
      <c r="L116" s="97"/>
      <c r="M116" s="99">
        <f t="shared" si="12"/>
        <v>0</v>
      </c>
      <c r="N116" s="97"/>
      <c r="O116" s="99">
        <f t="shared" si="13"/>
        <v>0</v>
      </c>
      <c r="P116" s="99">
        <f t="shared" si="14"/>
        <v>0</v>
      </c>
      <c r="Q116" s="6">
        <f t="shared" si="15"/>
        <v>0</v>
      </c>
    </row>
    <row r="117" spans="1:17" x14ac:dyDescent="0.25">
      <c r="A117" s="40"/>
      <c r="B117" s="40"/>
      <c r="C117" s="124"/>
      <c r="D117" s="128">
        <f>IFERROR(VLOOKUP(A117,'Organisationer och LKP'!A:B,2,FALSE),0%)</f>
        <v>0</v>
      </c>
      <c r="E117" s="103">
        <f t="shared" si="9"/>
        <v>0</v>
      </c>
      <c r="F117" s="98"/>
      <c r="G117" s="100">
        <f t="shared" si="8"/>
        <v>0</v>
      </c>
      <c r="H117" s="98"/>
      <c r="I117" s="100">
        <f t="shared" si="10"/>
        <v>0</v>
      </c>
      <c r="J117" s="98"/>
      <c r="K117" s="100">
        <f t="shared" si="11"/>
        <v>0</v>
      </c>
      <c r="L117" s="98"/>
      <c r="M117" s="100">
        <f t="shared" si="12"/>
        <v>0</v>
      </c>
      <c r="N117" s="98"/>
      <c r="O117" s="100">
        <f t="shared" si="13"/>
        <v>0</v>
      </c>
      <c r="P117" s="100">
        <f t="shared" si="14"/>
        <v>0</v>
      </c>
      <c r="Q117" s="42">
        <f t="shared" si="15"/>
        <v>0</v>
      </c>
    </row>
    <row r="118" spans="1:17" x14ac:dyDescent="0.25">
      <c r="A118" s="7"/>
      <c r="B118" s="7"/>
      <c r="C118" s="123"/>
      <c r="D118" s="127">
        <f>IFERROR(VLOOKUP(A118,'Organisationer och LKP'!A:B,2,FALSE),0%)</f>
        <v>0</v>
      </c>
      <c r="E118" s="104">
        <f t="shared" si="9"/>
        <v>0</v>
      </c>
      <c r="F118" s="97"/>
      <c r="G118" s="99">
        <f t="shared" si="8"/>
        <v>0</v>
      </c>
      <c r="H118" s="97"/>
      <c r="I118" s="99">
        <f t="shared" si="10"/>
        <v>0</v>
      </c>
      <c r="J118" s="97"/>
      <c r="K118" s="99">
        <f t="shared" si="11"/>
        <v>0</v>
      </c>
      <c r="L118" s="97"/>
      <c r="M118" s="99">
        <f t="shared" si="12"/>
        <v>0</v>
      </c>
      <c r="N118" s="97"/>
      <c r="O118" s="99">
        <f t="shared" si="13"/>
        <v>0</v>
      </c>
      <c r="P118" s="99">
        <f t="shared" si="14"/>
        <v>0</v>
      </c>
      <c r="Q118" s="6">
        <f t="shared" si="15"/>
        <v>0</v>
      </c>
    </row>
    <row r="119" spans="1:17" x14ac:dyDescent="0.25">
      <c r="A119" s="40"/>
      <c r="B119" s="40"/>
      <c r="C119" s="124"/>
      <c r="D119" s="128">
        <f>IFERROR(VLOOKUP(A119,'Organisationer och LKP'!A:B,2,FALSE),0%)</f>
        <v>0</v>
      </c>
      <c r="E119" s="103">
        <f t="shared" si="9"/>
        <v>0</v>
      </c>
      <c r="F119" s="98"/>
      <c r="G119" s="100">
        <f t="shared" si="8"/>
        <v>0</v>
      </c>
      <c r="H119" s="98"/>
      <c r="I119" s="100">
        <f t="shared" si="10"/>
        <v>0</v>
      </c>
      <c r="J119" s="98"/>
      <c r="K119" s="100">
        <f t="shared" si="11"/>
        <v>0</v>
      </c>
      <c r="L119" s="98"/>
      <c r="M119" s="100">
        <f t="shared" si="12"/>
        <v>0</v>
      </c>
      <c r="N119" s="98"/>
      <c r="O119" s="100">
        <f t="shared" si="13"/>
        <v>0</v>
      </c>
      <c r="P119" s="100">
        <f t="shared" si="14"/>
        <v>0</v>
      </c>
      <c r="Q119" s="42">
        <f t="shared" si="15"/>
        <v>0</v>
      </c>
    </row>
    <row r="120" spans="1:17" x14ac:dyDescent="0.25">
      <c r="A120" s="7"/>
      <c r="B120" s="7"/>
      <c r="C120" s="123"/>
      <c r="D120" s="127">
        <f>IFERROR(VLOOKUP(A120,'Organisationer och LKP'!A:B,2,FALSE),0%)</f>
        <v>0</v>
      </c>
      <c r="E120" s="104">
        <f t="shared" si="9"/>
        <v>0</v>
      </c>
      <c r="F120" s="97"/>
      <c r="G120" s="99">
        <f t="shared" si="8"/>
        <v>0</v>
      </c>
      <c r="H120" s="97"/>
      <c r="I120" s="99">
        <f t="shared" si="10"/>
        <v>0</v>
      </c>
      <c r="J120" s="97"/>
      <c r="K120" s="99">
        <f t="shared" si="11"/>
        <v>0</v>
      </c>
      <c r="L120" s="97"/>
      <c r="M120" s="99">
        <f t="shared" si="12"/>
        <v>0</v>
      </c>
      <c r="N120" s="97"/>
      <c r="O120" s="99">
        <f t="shared" si="13"/>
        <v>0</v>
      </c>
      <c r="P120" s="99">
        <f t="shared" si="14"/>
        <v>0</v>
      </c>
      <c r="Q120" s="6">
        <f t="shared" si="15"/>
        <v>0</v>
      </c>
    </row>
    <row r="121" spans="1:17" x14ac:dyDescent="0.25">
      <c r="A121" s="40"/>
      <c r="B121" s="40"/>
      <c r="C121" s="124"/>
      <c r="D121" s="128">
        <f>IFERROR(VLOOKUP(A121,'Organisationer och LKP'!A:B,2,FALSE),0%)</f>
        <v>0</v>
      </c>
      <c r="E121" s="103">
        <f t="shared" si="9"/>
        <v>0</v>
      </c>
      <c r="F121" s="98"/>
      <c r="G121" s="100">
        <f t="shared" si="8"/>
        <v>0</v>
      </c>
      <c r="H121" s="98"/>
      <c r="I121" s="100">
        <f t="shared" si="10"/>
        <v>0</v>
      </c>
      <c r="J121" s="98"/>
      <c r="K121" s="100">
        <f t="shared" si="11"/>
        <v>0</v>
      </c>
      <c r="L121" s="98"/>
      <c r="M121" s="100">
        <f t="shared" si="12"/>
        <v>0</v>
      </c>
      <c r="N121" s="98"/>
      <c r="O121" s="100">
        <f t="shared" si="13"/>
        <v>0</v>
      </c>
      <c r="P121" s="100">
        <f t="shared" si="14"/>
        <v>0</v>
      </c>
      <c r="Q121" s="42">
        <f t="shared" si="15"/>
        <v>0</v>
      </c>
    </row>
    <row r="122" spans="1:17" x14ac:dyDescent="0.25">
      <c r="A122" s="7"/>
      <c r="B122" s="7"/>
      <c r="C122" s="123"/>
      <c r="D122" s="127">
        <f>IFERROR(VLOOKUP(A122,'Organisationer och LKP'!A:B,2,FALSE),0%)</f>
        <v>0</v>
      </c>
      <c r="E122" s="104">
        <f t="shared" si="9"/>
        <v>0</v>
      </c>
      <c r="F122" s="97"/>
      <c r="G122" s="99">
        <f t="shared" si="8"/>
        <v>0</v>
      </c>
      <c r="H122" s="97"/>
      <c r="I122" s="99">
        <f t="shared" si="10"/>
        <v>0</v>
      </c>
      <c r="J122" s="97"/>
      <c r="K122" s="99">
        <f t="shared" si="11"/>
        <v>0</v>
      </c>
      <c r="L122" s="97"/>
      <c r="M122" s="99">
        <f t="shared" si="12"/>
        <v>0</v>
      </c>
      <c r="N122" s="97"/>
      <c r="O122" s="99">
        <f t="shared" si="13"/>
        <v>0</v>
      </c>
      <c r="P122" s="99">
        <f t="shared" si="14"/>
        <v>0</v>
      </c>
      <c r="Q122" s="6">
        <f t="shared" si="15"/>
        <v>0</v>
      </c>
    </row>
    <row r="123" spans="1:17" x14ac:dyDescent="0.25">
      <c r="A123" s="40"/>
      <c r="B123" s="40"/>
      <c r="C123" s="124"/>
      <c r="D123" s="128">
        <f>IFERROR(VLOOKUP(A123,'Organisationer och LKP'!A:B,2,FALSE),0%)</f>
        <v>0</v>
      </c>
      <c r="E123" s="103">
        <f t="shared" si="9"/>
        <v>0</v>
      </c>
      <c r="F123" s="98"/>
      <c r="G123" s="100">
        <f t="shared" si="8"/>
        <v>0</v>
      </c>
      <c r="H123" s="98"/>
      <c r="I123" s="100">
        <f t="shared" si="10"/>
        <v>0</v>
      </c>
      <c r="J123" s="98"/>
      <c r="K123" s="100">
        <f t="shared" si="11"/>
        <v>0</v>
      </c>
      <c r="L123" s="98"/>
      <c r="M123" s="100">
        <f t="shared" si="12"/>
        <v>0</v>
      </c>
      <c r="N123" s="98"/>
      <c r="O123" s="100">
        <f t="shared" si="13"/>
        <v>0</v>
      </c>
      <c r="P123" s="100">
        <f t="shared" si="14"/>
        <v>0</v>
      </c>
      <c r="Q123" s="42">
        <f t="shared" si="15"/>
        <v>0</v>
      </c>
    </row>
    <row r="124" spans="1:17" x14ac:dyDescent="0.25">
      <c r="A124" s="7"/>
      <c r="B124" s="7"/>
      <c r="C124" s="123"/>
      <c r="D124" s="127">
        <f>IFERROR(VLOOKUP(A124,'Organisationer och LKP'!A:B,2,FALSE),0%)</f>
        <v>0</v>
      </c>
      <c r="E124" s="104">
        <f t="shared" si="9"/>
        <v>0</v>
      </c>
      <c r="F124" s="97"/>
      <c r="G124" s="99">
        <f t="shared" si="8"/>
        <v>0</v>
      </c>
      <c r="H124" s="97"/>
      <c r="I124" s="99">
        <f t="shared" si="10"/>
        <v>0</v>
      </c>
      <c r="J124" s="97"/>
      <c r="K124" s="99">
        <f t="shared" si="11"/>
        <v>0</v>
      </c>
      <c r="L124" s="97"/>
      <c r="M124" s="99">
        <f t="shared" si="12"/>
        <v>0</v>
      </c>
      <c r="N124" s="97"/>
      <c r="O124" s="99">
        <f t="shared" si="13"/>
        <v>0</v>
      </c>
      <c r="P124" s="99">
        <f t="shared" si="14"/>
        <v>0</v>
      </c>
      <c r="Q124" s="6">
        <f t="shared" si="15"/>
        <v>0</v>
      </c>
    </row>
    <row r="125" spans="1:17" x14ac:dyDescent="0.25">
      <c r="A125" s="40"/>
      <c r="B125" s="40"/>
      <c r="C125" s="124"/>
      <c r="D125" s="128">
        <f>IFERROR(VLOOKUP(A125,'Organisationer och LKP'!A:B,2,FALSE),0%)</f>
        <v>0</v>
      </c>
      <c r="E125" s="103">
        <f t="shared" si="9"/>
        <v>0</v>
      </c>
      <c r="F125" s="98"/>
      <c r="G125" s="100">
        <f t="shared" si="8"/>
        <v>0</v>
      </c>
      <c r="H125" s="98"/>
      <c r="I125" s="100">
        <f t="shared" si="10"/>
        <v>0</v>
      </c>
      <c r="J125" s="98"/>
      <c r="K125" s="100">
        <f t="shared" si="11"/>
        <v>0</v>
      </c>
      <c r="L125" s="98"/>
      <c r="M125" s="100">
        <f t="shared" si="12"/>
        <v>0</v>
      </c>
      <c r="N125" s="98"/>
      <c r="O125" s="100">
        <f t="shared" si="13"/>
        <v>0</v>
      </c>
      <c r="P125" s="100">
        <f t="shared" si="14"/>
        <v>0</v>
      </c>
      <c r="Q125" s="42">
        <f t="shared" si="15"/>
        <v>0</v>
      </c>
    </row>
    <row r="126" spans="1:17" x14ac:dyDescent="0.25">
      <c r="A126" s="7"/>
      <c r="B126" s="7"/>
      <c r="C126" s="123"/>
      <c r="D126" s="127">
        <f>IFERROR(VLOOKUP(A126,'Organisationer och LKP'!A:B,2,FALSE),0%)</f>
        <v>0</v>
      </c>
      <c r="E126" s="104">
        <f t="shared" si="9"/>
        <v>0</v>
      </c>
      <c r="F126" s="97"/>
      <c r="G126" s="99">
        <f t="shared" si="8"/>
        <v>0</v>
      </c>
      <c r="H126" s="97"/>
      <c r="I126" s="99">
        <f t="shared" si="10"/>
        <v>0</v>
      </c>
      <c r="J126" s="97"/>
      <c r="K126" s="99">
        <f t="shared" si="11"/>
        <v>0</v>
      </c>
      <c r="L126" s="97"/>
      <c r="M126" s="99">
        <f t="shared" si="12"/>
        <v>0</v>
      </c>
      <c r="N126" s="97"/>
      <c r="O126" s="99">
        <f t="shared" si="13"/>
        <v>0</v>
      </c>
      <c r="P126" s="99">
        <f t="shared" si="14"/>
        <v>0</v>
      </c>
      <c r="Q126" s="6">
        <f t="shared" si="15"/>
        <v>0</v>
      </c>
    </row>
    <row r="127" spans="1:17" x14ac:dyDescent="0.25">
      <c r="A127" s="40"/>
      <c r="B127" s="40"/>
      <c r="C127" s="124"/>
      <c r="D127" s="128">
        <f>IFERROR(VLOOKUP(A127,'Organisationer och LKP'!A:B,2,FALSE),0%)</f>
        <v>0</v>
      </c>
      <c r="E127" s="103">
        <f t="shared" si="9"/>
        <v>0</v>
      </c>
      <c r="F127" s="98"/>
      <c r="G127" s="100">
        <f t="shared" si="8"/>
        <v>0</v>
      </c>
      <c r="H127" s="98"/>
      <c r="I127" s="100">
        <f t="shared" si="10"/>
        <v>0</v>
      </c>
      <c r="J127" s="98"/>
      <c r="K127" s="100">
        <f t="shared" si="11"/>
        <v>0</v>
      </c>
      <c r="L127" s="98"/>
      <c r="M127" s="100">
        <f t="shared" si="12"/>
        <v>0</v>
      </c>
      <c r="N127" s="98"/>
      <c r="O127" s="100">
        <f t="shared" si="13"/>
        <v>0</v>
      </c>
      <c r="P127" s="100">
        <f t="shared" si="14"/>
        <v>0</v>
      </c>
      <c r="Q127" s="42">
        <f t="shared" si="15"/>
        <v>0</v>
      </c>
    </row>
    <row r="128" spans="1:17" x14ac:dyDescent="0.25">
      <c r="A128" s="7"/>
      <c r="B128" s="7"/>
      <c r="C128" s="123"/>
      <c r="D128" s="127">
        <f>IFERROR(VLOOKUP(A128,'Organisationer och LKP'!A:B,2,FALSE),0%)</f>
        <v>0</v>
      </c>
      <c r="E128" s="104">
        <f t="shared" si="9"/>
        <v>0</v>
      </c>
      <c r="F128" s="97"/>
      <c r="G128" s="99">
        <f t="shared" si="8"/>
        <v>0</v>
      </c>
      <c r="H128" s="97"/>
      <c r="I128" s="99">
        <f t="shared" si="10"/>
        <v>0</v>
      </c>
      <c r="J128" s="97"/>
      <c r="K128" s="99">
        <f t="shared" si="11"/>
        <v>0</v>
      </c>
      <c r="L128" s="97"/>
      <c r="M128" s="99">
        <f t="shared" si="12"/>
        <v>0</v>
      </c>
      <c r="N128" s="97"/>
      <c r="O128" s="99">
        <f t="shared" si="13"/>
        <v>0</v>
      </c>
      <c r="P128" s="99">
        <f t="shared" si="14"/>
        <v>0</v>
      </c>
      <c r="Q128" s="6">
        <f t="shared" si="15"/>
        <v>0</v>
      </c>
    </row>
    <row r="129" spans="1:17" x14ac:dyDescent="0.25">
      <c r="A129" s="40"/>
      <c r="B129" s="40"/>
      <c r="C129" s="124"/>
      <c r="D129" s="128">
        <f>IFERROR(VLOOKUP(A129,'Organisationer och LKP'!A:B,2,FALSE),0%)</f>
        <v>0</v>
      </c>
      <c r="E129" s="103">
        <f t="shared" si="9"/>
        <v>0</v>
      </c>
      <c r="F129" s="98"/>
      <c r="G129" s="100">
        <f t="shared" si="8"/>
        <v>0</v>
      </c>
      <c r="H129" s="98"/>
      <c r="I129" s="100">
        <f t="shared" si="10"/>
        <v>0</v>
      </c>
      <c r="J129" s="98"/>
      <c r="K129" s="100">
        <f t="shared" si="11"/>
        <v>0</v>
      </c>
      <c r="L129" s="98"/>
      <c r="M129" s="100">
        <f t="shared" si="12"/>
        <v>0</v>
      </c>
      <c r="N129" s="98"/>
      <c r="O129" s="100">
        <f t="shared" si="13"/>
        <v>0</v>
      </c>
      <c r="P129" s="100">
        <f t="shared" si="14"/>
        <v>0</v>
      </c>
      <c r="Q129" s="42">
        <f t="shared" si="15"/>
        <v>0</v>
      </c>
    </row>
    <row r="130" spans="1:17" x14ac:dyDescent="0.25">
      <c r="A130" s="7"/>
      <c r="B130" s="7"/>
      <c r="C130" s="123"/>
      <c r="D130" s="127">
        <f>IFERROR(VLOOKUP(A130,'Organisationer och LKP'!A:B,2,FALSE),0%)</f>
        <v>0</v>
      </c>
      <c r="E130" s="104">
        <f t="shared" si="9"/>
        <v>0</v>
      </c>
      <c r="F130" s="97"/>
      <c r="G130" s="99">
        <f t="shared" si="8"/>
        <v>0</v>
      </c>
      <c r="H130" s="97"/>
      <c r="I130" s="99">
        <f t="shared" si="10"/>
        <v>0</v>
      </c>
      <c r="J130" s="97"/>
      <c r="K130" s="99">
        <f t="shared" si="11"/>
        <v>0</v>
      </c>
      <c r="L130" s="97"/>
      <c r="M130" s="99">
        <f t="shared" si="12"/>
        <v>0</v>
      </c>
      <c r="N130" s="97"/>
      <c r="O130" s="99">
        <f t="shared" si="13"/>
        <v>0</v>
      </c>
      <c r="P130" s="99">
        <f t="shared" si="14"/>
        <v>0</v>
      </c>
      <c r="Q130" s="6">
        <f t="shared" si="15"/>
        <v>0</v>
      </c>
    </row>
    <row r="131" spans="1:17" x14ac:dyDescent="0.25">
      <c r="A131" s="40"/>
      <c r="B131" s="40"/>
      <c r="C131" s="124"/>
      <c r="D131" s="128">
        <f>IFERROR(VLOOKUP(A131,'Organisationer och LKP'!A:B,2,FALSE),0%)</f>
        <v>0</v>
      </c>
      <c r="E131" s="103">
        <f t="shared" si="9"/>
        <v>0</v>
      </c>
      <c r="F131" s="98"/>
      <c r="G131" s="100">
        <f t="shared" si="8"/>
        <v>0</v>
      </c>
      <c r="H131" s="98"/>
      <c r="I131" s="100">
        <f t="shared" si="10"/>
        <v>0</v>
      </c>
      <c r="J131" s="98"/>
      <c r="K131" s="100">
        <f t="shared" si="11"/>
        <v>0</v>
      </c>
      <c r="L131" s="98"/>
      <c r="M131" s="100">
        <f t="shared" si="12"/>
        <v>0</v>
      </c>
      <c r="N131" s="98"/>
      <c r="O131" s="100">
        <f t="shared" si="13"/>
        <v>0</v>
      </c>
      <c r="P131" s="100">
        <f t="shared" si="14"/>
        <v>0</v>
      </c>
      <c r="Q131" s="42">
        <f t="shared" si="15"/>
        <v>0</v>
      </c>
    </row>
    <row r="132" spans="1:17" x14ac:dyDescent="0.25">
      <c r="A132" s="7"/>
      <c r="B132" s="7"/>
      <c r="C132" s="123"/>
      <c r="D132" s="127">
        <f>IFERROR(VLOOKUP(A132,'Organisationer och LKP'!A:B,2,FALSE),0%)</f>
        <v>0</v>
      </c>
      <c r="E132" s="101">
        <f t="shared" si="9"/>
        <v>0</v>
      </c>
      <c r="F132" s="97"/>
      <c r="G132" s="99">
        <f t="shared" si="8"/>
        <v>0</v>
      </c>
      <c r="H132" s="97"/>
      <c r="I132" s="99">
        <f t="shared" si="10"/>
        <v>0</v>
      </c>
      <c r="J132" s="97"/>
      <c r="K132" s="99">
        <f t="shared" si="11"/>
        <v>0</v>
      </c>
      <c r="L132" s="97"/>
      <c r="M132" s="99">
        <f t="shared" si="12"/>
        <v>0</v>
      </c>
      <c r="N132" s="97"/>
      <c r="O132" s="99">
        <f t="shared" si="13"/>
        <v>0</v>
      </c>
      <c r="P132" s="99">
        <f t="shared" si="14"/>
        <v>0</v>
      </c>
      <c r="Q132" s="6">
        <f t="shared" si="15"/>
        <v>0</v>
      </c>
    </row>
    <row r="133" spans="1:17" x14ac:dyDescent="0.25">
      <c r="A133" s="40"/>
      <c r="B133" s="40"/>
      <c r="C133" s="124"/>
      <c r="D133" s="128">
        <f>IFERROR(VLOOKUP(A133,'Organisationer och LKP'!A:B,2,FALSE),0%)</f>
        <v>0</v>
      </c>
      <c r="E133" s="102">
        <f t="shared" si="9"/>
        <v>0</v>
      </c>
      <c r="F133" s="98"/>
      <c r="G133" s="100">
        <f t="shared" si="8"/>
        <v>0</v>
      </c>
      <c r="H133" s="98"/>
      <c r="I133" s="100">
        <f t="shared" si="10"/>
        <v>0</v>
      </c>
      <c r="J133" s="98"/>
      <c r="K133" s="100">
        <f t="shared" si="11"/>
        <v>0</v>
      </c>
      <c r="L133" s="98"/>
      <c r="M133" s="100">
        <f t="shared" si="12"/>
        <v>0</v>
      </c>
      <c r="N133" s="98"/>
      <c r="O133" s="100">
        <f t="shared" si="13"/>
        <v>0</v>
      </c>
      <c r="P133" s="100">
        <f t="shared" si="14"/>
        <v>0</v>
      </c>
      <c r="Q133" s="42">
        <f t="shared" si="15"/>
        <v>0</v>
      </c>
    </row>
    <row r="134" spans="1:17" x14ac:dyDescent="0.25">
      <c r="A134" s="7"/>
      <c r="B134" s="7"/>
      <c r="C134" s="123"/>
      <c r="D134" s="127">
        <f>IFERROR(VLOOKUP(A134,'Organisationer och LKP'!A:B,2,FALSE),0%)</f>
        <v>0</v>
      </c>
      <c r="E134" s="101">
        <f t="shared" si="9"/>
        <v>0</v>
      </c>
      <c r="F134" s="97"/>
      <c r="G134" s="99">
        <f t="shared" si="8"/>
        <v>0</v>
      </c>
      <c r="H134" s="97"/>
      <c r="I134" s="99">
        <f t="shared" si="10"/>
        <v>0</v>
      </c>
      <c r="J134" s="97"/>
      <c r="K134" s="99">
        <f t="shared" si="11"/>
        <v>0</v>
      </c>
      <c r="L134" s="97"/>
      <c r="M134" s="99">
        <f t="shared" si="12"/>
        <v>0</v>
      </c>
      <c r="N134" s="97"/>
      <c r="O134" s="99">
        <f t="shared" si="13"/>
        <v>0</v>
      </c>
      <c r="P134" s="99">
        <f t="shared" si="14"/>
        <v>0</v>
      </c>
      <c r="Q134" s="6">
        <f t="shared" si="15"/>
        <v>0</v>
      </c>
    </row>
    <row r="135" spans="1:17" x14ac:dyDescent="0.25">
      <c r="A135" s="40"/>
      <c r="B135" s="40"/>
      <c r="C135" s="124"/>
      <c r="D135" s="128">
        <f>IFERROR(VLOOKUP(A135,'Organisationer och LKP'!A:B,2,FALSE),0%)</f>
        <v>0</v>
      </c>
      <c r="E135" s="102">
        <f t="shared" si="9"/>
        <v>0</v>
      </c>
      <c r="F135" s="98"/>
      <c r="G135" s="100">
        <f t="shared" si="8"/>
        <v>0</v>
      </c>
      <c r="H135" s="98"/>
      <c r="I135" s="100">
        <f t="shared" si="10"/>
        <v>0</v>
      </c>
      <c r="J135" s="98"/>
      <c r="K135" s="100">
        <f t="shared" si="11"/>
        <v>0</v>
      </c>
      <c r="L135" s="98"/>
      <c r="M135" s="100">
        <f t="shared" si="12"/>
        <v>0</v>
      </c>
      <c r="N135" s="98"/>
      <c r="O135" s="100">
        <f t="shared" si="13"/>
        <v>0</v>
      </c>
      <c r="P135" s="100">
        <f t="shared" si="14"/>
        <v>0</v>
      </c>
      <c r="Q135" s="42">
        <f t="shared" si="15"/>
        <v>0</v>
      </c>
    </row>
    <row r="136" spans="1:17" x14ac:dyDescent="0.25">
      <c r="A136" s="7"/>
      <c r="B136" s="7"/>
      <c r="C136" s="123"/>
      <c r="D136" s="127">
        <f>IFERROR(VLOOKUP(A136,'Organisationer och LKP'!A:B,2,FALSE),0%)</f>
        <v>0</v>
      </c>
      <c r="E136" s="101">
        <f t="shared" si="9"/>
        <v>0</v>
      </c>
      <c r="F136" s="97"/>
      <c r="G136" s="99">
        <f t="shared" si="8"/>
        <v>0</v>
      </c>
      <c r="H136" s="97"/>
      <c r="I136" s="99">
        <f t="shared" si="10"/>
        <v>0</v>
      </c>
      <c r="J136" s="97"/>
      <c r="K136" s="99">
        <f t="shared" si="11"/>
        <v>0</v>
      </c>
      <c r="L136" s="97"/>
      <c r="M136" s="99">
        <f t="shared" si="12"/>
        <v>0</v>
      </c>
      <c r="N136" s="97"/>
      <c r="O136" s="99">
        <f t="shared" si="13"/>
        <v>0</v>
      </c>
      <c r="P136" s="99">
        <f t="shared" si="14"/>
        <v>0</v>
      </c>
      <c r="Q136" s="6">
        <f t="shared" si="15"/>
        <v>0</v>
      </c>
    </row>
    <row r="137" spans="1:17" x14ac:dyDescent="0.25">
      <c r="A137" s="40"/>
      <c r="B137" s="40"/>
      <c r="C137" s="124"/>
      <c r="D137" s="128">
        <f>IFERROR(VLOOKUP(A137,'Organisationer och LKP'!A:B,2,FALSE),0%)</f>
        <v>0</v>
      </c>
      <c r="E137" s="103">
        <f t="shared" si="9"/>
        <v>0</v>
      </c>
      <c r="F137" s="98"/>
      <c r="G137" s="100">
        <f t="shared" si="8"/>
        <v>0</v>
      </c>
      <c r="H137" s="98"/>
      <c r="I137" s="100">
        <f t="shared" si="10"/>
        <v>0</v>
      </c>
      <c r="J137" s="98"/>
      <c r="K137" s="100">
        <f t="shared" si="11"/>
        <v>0</v>
      </c>
      <c r="L137" s="98"/>
      <c r="M137" s="100">
        <f t="shared" si="12"/>
        <v>0</v>
      </c>
      <c r="N137" s="98"/>
      <c r="O137" s="100">
        <f t="shared" si="13"/>
        <v>0</v>
      </c>
      <c r="P137" s="100">
        <f t="shared" si="14"/>
        <v>0</v>
      </c>
      <c r="Q137" s="42">
        <f t="shared" si="15"/>
        <v>0</v>
      </c>
    </row>
    <row r="138" spans="1:17" x14ac:dyDescent="0.25">
      <c r="A138" s="7"/>
      <c r="B138" s="7"/>
      <c r="C138" s="123"/>
      <c r="D138" s="127">
        <f>IFERROR(VLOOKUP(A138,'Organisationer och LKP'!A:B,2,FALSE),0%)</f>
        <v>0</v>
      </c>
      <c r="E138" s="104">
        <f t="shared" si="9"/>
        <v>0</v>
      </c>
      <c r="F138" s="97"/>
      <c r="G138" s="99">
        <f t="shared" ref="G138:G201" si="16">F138*E138</f>
        <v>0</v>
      </c>
      <c r="H138" s="97"/>
      <c r="I138" s="99">
        <f t="shared" si="10"/>
        <v>0</v>
      </c>
      <c r="J138" s="97"/>
      <c r="K138" s="99">
        <f t="shared" si="11"/>
        <v>0</v>
      </c>
      <c r="L138" s="97"/>
      <c r="M138" s="99">
        <f t="shared" si="12"/>
        <v>0</v>
      </c>
      <c r="N138" s="97"/>
      <c r="O138" s="99">
        <f t="shared" si="13"/>
        <v>0</v>
      </c>
      <c r="P138" s="99">
        <f t="shared" si="14"/>
        <v>0</v>
      </c>
      <c r="Q138" s="6">
        <f t="shared" si="15"/>
        <v>0</v>
      </c>
    </row>
    <row r="139" spans="1:17" x14ac:dyDescent="0.25">
      <c r="A139" s="40"/>
      <c r="B139" s="40"/>
      <c r="C139" s="124"/>
      <c r="D139" s="128">
        <f>IFERROR(VLOOKUP(A139,'Organisationer och LKP'!A:B,2,FALSE),0%)</f>
        <v>0</v>
      </c>
      <c r="E139" s="103">
        <f t="shared" ref="E139:E202" si="17">(C139*(1+D139))*12/1720</f>
        <v>0</v>
      </c>
      <c r="F139" s="98"/>
      <c r="G139" s="100">
        <f t="shared" si="16"/>
        <v>0</v>
      </c>
      <c r="H139" s="98"/>
      <c r="I139" s="100">
        <f t="shared" ref="I139:I202" si="18">(H139*E139)*1.024</f>
        <v>0</v>
      </c>
      <c r="J139" s="98"/>
      <c r="K139" s="100">
        <f t="shared" ref="K139:K202" si="19">(J139*E139)*1.024^2</f>
        <v>0</v>
      </c>
      <c r="L139" s="98"/>
      <c r="M139" s="100">
        <f t="shared" ref="M139:M202" si="20">(L139*E139)*1.024^3</f>
        <v>0</v>
      </c>
      <c r="N139" s="98"/>
      <c r="O139" s="100">
        <f t="shared" ref="O139:O202" si="21">(N139*E139)*1.024^4</f>
        <v>0</v>
      </c>
      <c r="P139" s="100">
        <f t="shared" ref="P139:P202" si="22">SUM(F139+H139+J139+L139+N139)</f>
        <v>0</v>
      </c>
      <c r="Q139" s="42">
        <f t="shared" si="15"/>
        <v>0</v>
      </c>
    </row>
    <row r="140" spans="1:17" x14ac:dyDescent="0.25">
      <c r="A140" s="7"/>
      <c r="B140" s="7"/>
      <c r="C140" s="123"/>
      <c r="D140" s="127">
        <f>IFERROR(VLOOKUP(A140,'Organisationer och LKP'!A:B,2,FALSE),0%)</f>
        <v>0</v>
      </c>
      <c r="E140" s="104">
        <f t="shared" si="17"/>
        <v>0</v>
      </c>
      <c r="F140" s="97"/>
      <c r="G140" s="99">
        <f t="shared" si="16"/>
        <v>0</v>
      </c>
      <c r="H140" s="97"/>
      <c r="I140" s="99">
        <f t="shared" si="18"/>
        <v>0</v>
      </c>
      <c r="J140" s="97"/>
      <c r="K140" s="99">
        <f t="shared" si="19"/>
        <v>0</v>
      </c>
      <c r="L140" s="97"/>
      <c r="M140" s="99">
        <f t="shared" si="20"/>
        <v>0</v>
      </c>
      <c r="N140" s="97"/>
      <c r="O140" s="99">
        <f t="shared" si="21"/>
        <v>0</v>
      </c>
      <c r="P140" s="99">
        <f t="shared" si="22"/>
        <v>0</v>
      </c>
      <c r="Q140" s="6">
        <f t="shared" ref="Q140:Q203" si="23">ROUND(G140+I140+K140+M140+O140,0)</f>
        <v>0</v>
      </c>
    </row>
    <row r="141" spans="1:17" x14ac:dyDescent="0.25">
      <c r="A141" s="40"/>
      <c r="B141" s="40"/>
      <c r="C141" s="124"/>
      <c r="D141" s="128">
        <f>IFERROR(VLOOKUP(A141,'Organisationer och LKP'!A:B,2,FALSE),0%)</f>
        <v>0</v>
      </c>
      <c r="E141" s="103">
        <f t="shared" si="17"/>
        <v>0</v>
      </c>
      <c r="F141" s="98"/>
      <c r="G141" s="100">
        <f t="shared" si="16"/>
        <v>0</v>
      </c>
      <c r="H141" s="98"/>
      <c r="I141" s="100">
        <f t="shared" si="18"/>
        <v>0</v>
      </c>
      <c r="J141" s="98"/>
      <c r="K141" s="100">
        <f t="shared" si="19"/>
        <v>0</v>
      </c>
      <c r="L141" s="98"/>
      <c r="M141" s="100">
        <f t="shared" si="20"/>
        <v>0</v>
      </c>
      <c r="N141" s="98"/>
      <c r="O141" s="100">
        <f t="shared" si="21"/>
        <v>0</v>
      </c>
      <c r="P141" s="100">
        <f t="shared" si="22"/>
        <v>0</v>
      </c>
      <c r="Q141" s="42">
        <f t="shared" si="23"/>
        <v>0</v>
      </c>
    </row>
    <row r="142" spans="1:17" x14ac:dyDescent="0.25">
      <c r="A142" s="7"/>
      <c r="B142" s="7"/>
      <c r="C142" s="123"/>
      <c r="D142" s="127">
        <f>IFERROR(VLOOKUP(A142,'Organisationer och LKP'!A:B,2,FALSE),0%)</f>
        <v>0</v>
      </c>
      <c r="E142" s="104">
        <f t="shared" si="17"/>
        <v>0</v>
      </c>
      <c r="F142" s="97"/>
      <c r="G142" s="99">
        <f t="shared" si="16"/>
        <v>0</v>
      </c>
      <c r="H142" s="97"/>
      <c r="I142" s="99">
        <f t="shared" si="18"/>
        <v>0</v>
      </c>
      <c r="J142" s="97"/>
      <c r="K142" s="99">
        <f t="shared" si="19"/>
        <v>0</v>
      </c>
      <c r="L142" s="97"/>
      <c r="M142" s="99">
        <f t="shared" si="20"/>
        <v>0</v>
      </c>
      <c r="N142" s="97"/>
      <c r="O142" s="99">
        <f t="shared" si="21"/>
        <v>0</v>
      </c>
      <c r="P142" s="99">
        <f t="shared" si="22"/>
        <v>0</v>
      </c>
      <c r="Q142" s="6">
        <f t="shared" si="23"/>
        <v>0</v>
      </c>
    </row>
    <row r="143" spans="1:17" x14ac:dyDescent="0.25">
      <c r="A143" s="40"/>
      <c r="B143" s="40"/>
      <c r="C143" s="124"/>
      <c r="D143" s="128">
        <f>IFERROR(VLOOKUP(A143,'Organisationer och LKP'!A:B,2,FALSE),0%)</f>
        <v>0</v>
      </c>
      <c r="E143" s="103">
        <f t="shared" si="17"/>
        <v>0</v>
      </c>
      <c r="F143" s="98"/>
      <c r="G143" s="100">
        <f t="shared" si="16"/>
        <v>0</v>
      </c>
      <c r="H143" s="98"/>
      <c r="I143" s="100">
        <f t="shared" si="18"/>
        <v>0</v>
      </c>
      <c r="J143" s="98"/>
      <c r="K143" s="100">
        <f t="shared" si="19"/>
        <v>0</v>
      </c>
      <c r="L143" s="98"/>
      <c r="M143" s="100">
        <f t="shared" si="20"/>
        <v>0</v>
      </c>
      <c r="N143" s="98"/>
      <c r="O143" s="100">
        <f t="shared" si="21"/>
        <v>0</v>
      </c>
      <c r="P143" s="100">
        <f t="shared" si="22"/>
        <v>0</v>
      </c>
      <c r="Q143" s="42">
        <f t="shared" si="23"/>
        <v>0</v>
      </c>
    </row>
    <row r="144" spans="1:17" x14ac:dyDescent="0.25">
      <c r="A144" s="7"/>
      <c r="B144" s="7"/>
      <c r="C144" s="123"/>
      <c r="D144" s="127">
        <f>IFERROR(VLOOKUP(A144,'Organisationer och LKP'!A:B,2,FALSE),0%)</f>
        <v>0</v>
      </c>
      <c r="E144" s="104">
        <f t="shared" si="17"/>
        <v>0</v>
      </c>
      <c r="F144" s="97"/>
      <c r="G144" s="99">
        <f t="shared" si="16"/>
        <v>0</v>
      </c>
      <c r="H144" s="97"/>
      <c r="I144" s="99">
        <f t="shared" si="18"/>
        <v>0</v>
      </c>
      <c r="J144" s="97"/>
      <c r="K144" s="99">
        <f t="shared" si="19"/>
        <v>0</v>
      </c>
      <c r="L144" s="97"/>
      <c r="M144" s="99">
        <f t="shared" si="20"/>
        <v>0</v>
      </c>
      <c r="N144" s="97"/>
      <c r="O144" s="99">
        <f t="shared" si="21"/>
        <v>0</v>
      </c>
      <c r="P144" s="99">
        <f t="shared" si="22"/>
        <v>0</v>
      </c>
      <c r="Q144" s="6">
        <f t="shared" si="23"/>
        <v>0</v>
      </c>
    </row>
    <row r="145" spans="1:17" x14ac:dyDescent="0.25">
      <c r="A145" s="40"/>
      <c r="B145" s="40"/>
      <c r="C145" s="124"/>
      <c r="D145" s="128">
        <f>IFERROR(VLOOKUP(A145,'Organisationer och LKP'!A:B,2,FALSE),0%)</f>
        <v>0</v>
      </c>
      <c r="E145" s="103">
        <f t="shared" si="17"/>
        <v>0</v>
      </c>
      <c r="F145" s="98"/>
      <c r="G145" s="100">
        <f t="shared" si="16"/>
        <v>0</v>
      </c>
      <c r="H145" s="98"/>
      <c r="I145" s="100">
        <f t="shared" si="18"/>
        <v>0</v>
      </c>
      <c r="J145" s="98"/>
      <c r="K145" s="100">
        <f t="shared" si="19"/>
        <v>0</v>
      </c>
      <c r="L145" s="98"/>
      <c r="M145" s="100">
        <f t="shared" si="20"/>
        <v>0</v>
      </c>
      <c r="N145" s="98"/>
      <c r="O145" s="100">
        <f t="shared" si="21"/>
        <v>0</v>
      </c>
      <c r="P145" s="100">
        <f t="shared" si="22"/>
        <v>0</v>
      </c>
      <c r="Q145" s="42">
        <f t="shared" si="23"/>
        <v>0</v>
      </c>
    </row>
    <row r="146" spans="1:17" x14ac:dyDescent="0.25">
      <c r="A146" s="7"/>
      <c r="B146" s="7"/>
      <c r="C146" s="123"/>
      <c r="D146" s="127">
        <f>IFERROR(VLOOKUP(A146,'Organisationer och LKP'!A:B,2,FALSE),0%)</f>
        <v>0</v>
      </c>
      <c r="E146" s="104">
        <f t="shared" si="17"/>
        <v>0</v>
      </c>
      <c r="F146" s="97"/>
      <c r="G146" s="99">
        <f t="shared" si="16"/>
        <v>0</v>
      </c>
      <c r="H146" s="97"/>
      <c r="I146" s="99">
        <f t="shared" si="18"/>
        <v>0</v>
      </c>
      <c r="J146" s="97"/>
      <c r="K146" s="99">
        <f t="shared" si="19"/>
        <v>0</v>
      </c>
      <c r="L146" s="97"/>
      <c r="M146" s="99">
        <f t="shared" si="20"/>
        <v>0</v>
      </c>
      <c r="N146" s="97"/>
      <c r="O146" s="99">
        <f t="shared" si="21"/>
        <v>0</v>
      </c>
      <c r="P146" s="99">
        <f t="shared" si="22"/>
        <v>0</v>
      </c>
      <c r="Q146" s="6">
        <f t="shared" si="23"/>
        <v>0</v>
      </c>
    </row>
    <row r="147" spans="1:17" x14ac:dyDescent="0.25">
      <c r="A147" s="40"/>
      <c r="B147" s="40"/>
      <c r="C147" s="124"/>
      <c r="D147" s="128">
        <f>IFERROR(VLOOKUP(A147,'Organisationer och LKP'!A:B,2,FALSE),0%)</f>
        <v>0</v>
      </c>
      <c r="E147" s="103">
        <f t="shared" si="17"/>
        <v>0</v>
      </c>
      <c r="F147" s="98"/>
      <c r="G147" s="100">
        <f t="shared" si="16"/>
        <v>0</v>
      </c>
      <c r="H147" s="98"/>
      <c r="I147" s="100">
        <f t="shared" si="18"/>
        <v>0</v>
      </c>
      <c r="J147" s="98"/>
      <c r="K147" s="100">
        <f t="shared" si="19"/>
        <v>0</v>
      </c>
      <c r="L147" s="98"/>
      <c r="M147" s="100">
        <f t="shared" si="20"/>
        <v>0</v>
      </c>
      <c r="N147" s="98"/>
      <c r="O147" s="100">
        <f t="shared" si="21"/>
        <v>0</v>
      </c>
      <c r="P147" s="100">
        <f t="shared" si="22"/>
        <v>0</v>
      </c>
      <c r="Q147" s="42">
        <f t="shared" si="23"/>
        <v>0</v>
      </c>
    </row>
    <row r="148" spans="1:17" x14ac:dyDescent="0.25">
      <c r="A148" s="7"/>
      <c r="B148" s="7"/>
      <c r="C148" s="123"/>
      <c r="D148" s="127">
        <f>IFERROR(VLOOKUP(A148,'Organisationer och LKP'!A:B,2,FALSE),0%)</f>
        <v>0</v>
      </c>
      <c r="E148" s="104">
        <f t="shared" si="17"/>
        <v>0</v>
      </c>
      <c r="F148" s="97"/>
      <c r="G148" s="99">
        <f t="shared" si="16"/>
        <v>0</v>
      </c>
      <c r="H148" s="97"/>
      <c r="I148" s="99">
        <f t="shared" si="18"/>
        <v>0</v>
      </c>
      <c r="J148" s="97"/>
      <c r="K148" s="99">
        <f t="shared" si="19"/>
        <v>0</v>
      </c>
      <c r="L148" s="97"/>
      <c r="M148" s="99">
        <f t="shared" si="20"/>
        <v>0</v>
      </c>
      <c r="N148" s="97"/>
      <c r="O148" s="99">
        <f t="shared" si="21"/>
        <v>0</v>
      </c>
      <c r="P148" s="99">
        <f t="shared" si="22"/>
        <v>0</v>
      </c>
      <c r="Q148" s="6">
        <f t="shared" si="23"/>
        <v>0</v>
      </c>
    </row>
    <row r="149" spans="1:17" x14ac:dyDescent="0.25">
      <c r="A149" s="40"/>
      <c r="B149" s="40"/>
      <c r="C149" s="124"/>
      <c r="D149" s="128">
        <f>IFERROR(VLOOKUP(A149,'Organisationer och LKP'!A:B,2,FALSE),0%)</f>
        <v>0</v>
      </c>
      <c r="E149" s="103">
        <f t="shared" si="17"/>
        <v>0</v>
      </c>
      <c r="F149" s="98"/>
      <c r="G149" s="100">
        <f t="shared" si="16"/>
        <v>0</v>
      </c>
      <c r="H149" s="98"/>
      <c r="I149" s="100">
        <f t="shared" si="18"/>
        <v>0</v>
      </c>
      <c r="J149" s="98"/>
      <c r="K149" s="100">
        <f t="shared" si="19"/>
        <v>0</v>
      </c>
      <c r="L149" s="98"/>
      <c r="M149" s="100">
        <f t="shared" si="20"/>
        <v>0</v>
      </c>
      <c r="N149" s="98"/>
      <c r="O149" s="100">
        <f t="shared" si="21"/>
        <v>0</v>
      </c>
      <c r="P149" s="100">
        <f t="shared" si="22"/>
        <v>0</v>
      </c>
      <c r="Q149" s="42">
        <f t="shared" si="23"/>
        <v>0</v>
      </c>
    </row>
    <row r="150" spans="1:17" x14ac:dyDescent="0.25">
      <c r="A150" s="7"/>
      <c r="B150" s="7"/>
      <c r="C150" s="123"/>
      <c r="D150" s="127">
        <f>IFERROR(VLOOKUP(A150,'Organisationer och LKP'!A:B,2,FALSE),0%)</f>
        <v>0</v>
      </c>
      <c r="E150" s="104">
        <f t="shared" si="17"/>
        <v>0</v>
      </c>
      <c r="F150" s="97"/>
      <c r="G150" s="99">
        <f t="shared" si="16"/>
        <v>0</v>
      </c>
      <c r="H150" s="97"/>
      <c r="I150" s="99">
        <f t="shared" si="18"/>
        <v>0</v>
      </c>
      <c r="J150" s="97"/>
      <c r="K150" s="99">
        <f t="shared" si="19"/>
        <v>0</v>
      </c>
      <c r="L150" s="97"/>
      <c r="M150" s="99">
        <f t="shared" si="20"/>
        <v>0</v>
      </c>
      <c r="N150" s="97"/>
      <c r="O150" s="99">
        <f t="shared" si="21"/>
        <v>0</v>
      </c>
      <c r="P150" s="99">
        <f t="shared" si="22"/>
        <v>0</v>
      </c>
      <c r="Q150" s="6">
        <f t="shared" si="23"/>
        <v>0</v>
      </c>
    </row>
    <row r="151" spans="1:17" x14ac:dyDescent="0.25">
      <c r="A151" s="40"/>
      <c r="B151" s="40"/>
      <c r="C151" s="124"/>
      <c r="D151" s="128">
        <f>IFERROR(VLOOKUP(A151,'Organisationer och LKP'!A:B,2,FALSE),0%)</f>
        <v>0</v>
      </c>
      <c r="E151" s="103">
        <f t="shared" si="17"/>
        <v>0</v>
      </c>
      <c r="F151" s="98"/>
      <c r="G151" s="100">
        <f t="shared" si="16"/>
        <v>0</v>
      </c>
      <c r="H151" s="98"/>
      <c r="I151" s="100">
        <f t="shared" si="18"/>
        <v>0</v>
      </c>
      <c r="J151" s="98"/>
      <c r="K151" s="100">
        <f t="shared" si="19"/>
        <v>0</v>
      </c>
      <c r="L151" s="98"/>
      <c r="M151" s="100">
        <f t="shared" si="20"/>
        <v>0</v>
      </c>
      <c r="N151" s="98"/>
      <c r="O151" s="100">
        <f t="shared" si="21"/>
        <v>0</v>
      </c>
      <c r="P151" s="100">
        <f t="shared" si="22"/>
        <v>0</v>
      </c>
      <c r="Q151" s="42">
        <f t="shared" si="23"/>
        <v>0</v>
      </c>
    </row>
    <row r="152" spans="1:17" x14ac:dyDescent="0.25">
      <c r="A152" s="7"/>
      <c r="B152" s="7"/>
      <c r="C152" s="123"/>
      <c r="D152" s="127">
        <f>IFERROR(VLOOKUP(A152,'Organisationer och LKP'!A:B,2,FALSE),0%)</f>
        <v>0</v>
      </c>
      <c r="E152" s="104">
        <f t="shared" si="17"/>
        <v>0</v>
      </c>
      <c r="F152" s="97"/>
      <c r="G152" s="99">
        <f t="shared" si="16"/>
        <v>0</v>
      </c>
      <c r="H152" s="97"/>
      <c r="I152" s="99">
        <f t="shared" si="18"/>
        <v>0</v>
      </c>
      <c r="J152" s="97"/>
      <c r="K152" s="99">
        <f t="shared" si="19"/>
        <v>0</v>
      </c>
      <c r="L152" s="97"/>
      <c r="M152" s="99">
        <f t="shared" si="20"/>
        <v>0</v>
      </c>
      <c r="N152" s="97"/>
      <c r="O152" s="99">
        <f t="shared" si="21"/>
        <v>0</v>
      </c>
      <c r="P152" s="99">
        <f t="shared" si="22"/>
        <v>0</v>
      </c>
      <c r="Q152" s="6">
        <f t="shared" si="23"/>
        <v>0</v>
      </c>
    </row>
    <row r="153" spans="1:17" x14ac:dyDescent="0.25">
      <c r="A153" s="40"/>
      <c r="B153" s="40"/>
      <c r="C153" s="124"/>
      <c r="D153" s="128">
        <f>IFERROR(VLOOKUP(A153,'Organisationer och LKP'!A:B,2,FALSE),0%)</f>
        <v>0</v>
      </c>
      <c r="E153" s="103">
        <f t="shared" si="17"/>
        <v>0</v>
      </c>
      <c r="F153" s="98"/>
      <c r="G153" s="100">
        <f t="shared" si="16"/>
        <v>0</v>
      </c>
      <c r="H153" s="98"/>
      <c r="I153" s="100">
        <f t="shared" si="18"/>
        <v>0</v>
      </c>
      <c r="J153" s="98"/>
      <c r="K153" s="100">
        <f t="shared" si="19"/>
        <v>0</v>
      </c>
      <c r="L153" s="98"/>
      <c r="M153" s="100">
        <f t="shared" si="20"/>
        <v>0</v>
      </c>
      <c r="N153" s="98"/>
      <c r="O153" s="100">
        <f t="shared" si="21"/>
        <v>0</v>
      </c>
      <c r="P153" s="100">
        <f t="shared" si="22"/>
        <v>0</v>
      </c>
      <c r="Q153" s="42">
        <f t="shared" si="23"/>
        <v>0</v>
      </c>
    </row>
    <row r="154" spans="1:17" x14ac:dyDescent="0.25">
      <c r="A154" s="7"/>
      <c r="B154" s="7"/>
      <c r="C154" s="123"/>
      <c r="D154" s="127">
        <f>IFERROR(VLOOKUP(A154,'Organisationer och LKP'!A:B,2,FALSE),0%)</f>
        <v>0</v>
      </c>
      <c r="E154" s="104">
        <f t="shared" si="17"/>
        <v>0</v>
      </c>
      <c r="F154" s="97"/>
      <c r="G154" s="99">
        <f t="shared" si="16"/>
        <v>0</v>
      </c>
      <c r="H154" s="97"/>
      <c r="I154" s="99">
        <f t="shared" si="18"/>
        <v>0</v>
      </c>
      <c r="J154" s="97"/>
      <c r="K154" s="99">
        <f t="shared" si="19"/>
        <v>0</v>
      </c>
      <c r="L154" s="97"/>
      <c r="M154" s="99">
        <f t="shared" si="20"/>
        <v>0</v>
      </c>
      <c r="N154" s="97"/>
      <c r="O154" s="99">
        <f t="shared" si="21"/>
        <v>0</v>
      </c>
      <c r="P154" s="99">
        <f t="shared" si="22"/>
        <v>0</v>
      </c>
      <c r="Q154" s="6">
        <f t="shared" si="23"/>
        <v>0</v>
      </c>
    </row>
    <row r="155" spans="1:17" x14ac:dyDescent="0.25">
      <c r="A155" s="40"/>
      <c r="B155" s="40"/>
      <c r="C155" s="124"/>
      <c r="D155" s="128">
        <f>IFERROR(VLOOKUP(A155,'Organisationer och LKP'!A:B,2,FALSE),0%)</f>
        <v>0</v>
      </c>
      <c r="E155" s="103">
        <f t="shared" si="17"/>
        <v>0</v>
      </c>
      <c r="F155" s="98"/>
      <c r="G155" s="100">
        <f t="shared" si="16"/>
        <v>0</v>
      </c>
      <c r="H155" s="98"/>
      <c r="I155" s="100">
        <f t="shared" si="18"/>
        <v>0</v>
      </c>
      <c r="J155" s="98"/>
      <c r="K155" s="100">
        <f t="shared" si="19"/>
        <v>0</v>
      </c>
      <c r="L155" s="98"/>
      <c r="M155" s="100">
        <f t="shared" si="20"/>
        <v>0</v>
      </c>
      <c r="N155" s="98"/>
      <c r="O155" s="100">
        <f t="shared" si="21"/>
        <v>0</v>
      </c>
      <c r="P155" s="100">
        <f t="shared" si="22"/>
        <v>0</v>
      </c>
      <c r="Q155" s="42">
        <f t="shared" si="23"/>
        <v>0</v>
      </c>
    </row>
    <row r="156" spans="1:17" x14ac:dyDescent="0.25">
      <c r="A156" s="7"/>
      <c r="B156" s="7"/>
      <c r="C156" s="123"/>
      <c r="D156" s="127">
        <f>IFERROR(VLOOKUP(A156,'Organisationer och LKP'!A:B,2,FALSE),0%)</f>
        <v>0</v>
      </c>
      <c r="E156" s="104">
        <f t="shared" si="17"/>
        <v>0</v>
      </c>
      <c r="F156" s="97"/>
      <c r="G156" s="99">
        <f t="shared" si="16"/>
        <v>0</v>
      </c>
      <c r="H156" s="97"/>
      <c r="I156" s="99">
        <f t="shared" si="18"/>
        <v>0</v>
      </c>
      <c r="J156" s="97"/>
      <c r="K156" s="99">
        <f t="shared" si="19"/>
        <v>0</v>
      </c>
      <c r="L156" s="97"/>
      <c r="M156" s="99">
        <f t="shared" si="20"/>
        <v>0</v>
      </c>
      <c r="N156" s="97"/>
      <c r="O156" s="99">
        <f t="shared" si="21"/>
        <v>0</v>
      </c>
      <c r="P156" s="99">
        <f t="shared" si="22"/>
        <v>0</v>
      </c>
      <c r="Q156" s="6">
        <f t="shared" si="23"/>
        <v>0</v>
      </c>
    </row>
    <row r="157" spans="1:17" x14ac:dyDescent="0.25">
      <c r="A157" s="40"/>
      <c r="B157" s="40"/>
      <c r="C157" s="124"/>
      <c r="D157" s="128">
        <f>IFERROR(VLOOKUP(A157,'Organisationer och LKP'!A:B,2,FALSE),0%)</f>
        <v>0</v>
      </c>
      <c r="E157" s="103">
        <f t="shared" si="17"/>
        <v>0</v>
      </c>
      <c r="F157" s="98"/>
      <c r="G157" s="100">
        <f t="shared" si="16"/>
        <v>0</v>
      </c>
      <c r="H157" s="98"/>
      <c r="I157" s="100">
        <f t="shared" si="18"/>
        <v>0</v>
      </c>
      <c r="J157" s="98"/>
      <c r="K157" s="100">
        <f t="shared" si="19"/>
        <v>0</v>
      </c>
      <c r="L157" s="98"/>
      <c r="M157" s="100">
        <f t="shared" si="20"/>
        <v>0</v>
      </c>
      <c r="N157" s="98"/>
      <c r="O157" s="100">
        <f t="shared" si="21"/>
        <v>0</v>
      </c>
      <c r="P157" s="100">
        <f t="shared" si="22"/>
        <v>0</v>
      </c>
      <c r="Q157" s="42">
        <f t="shared" si="23"/>
        <v>0</v>
      </c>
    </row>
    <row r="158" spans="1:17" x14ac:dyDescent="0.25">
      <c r="A158" s="7"/>
      <c r="B158" s="7"/>
      <c r="C158" s="123"/>
      <c r="D158" s="127">
        <f>IFERROR(VLOOKUP(A158,'Organisationer och LKP'!A:B,2,FALSE),0%)</f>
        <v>0</v>
      </c>
      <c r="E158" s="104">
        <f t="shared" si="17"/>
        <v>0</v>
      </c>
      <c r="F158" s="97"/>
      <c r="G158" s="99">
        <f t="shared" si="16"/>
        <v>0</v>
      </c>
      <c r="H158" s="97"/>
      <c r="I158" s="99">
        <f t="shared" si="18"/>
        <v>0</v>
      </c>
      <c r="J158" s="97"/>
      <c r="K158" s="99">
        <f t="shared" si="19"/>
        <v>0</v>
      </c>
      <c r="L158" s="97"/>
      <c r="M158" s="99">
        <f t="shared" si="20"/>
        <v>0</v>
      </c>
      <c r="N158" s="97"/>
      <c r="O158" s="99">
        <f t="shared" si="21"/>
        <v>0</v>
      </c>
      <c r="P158" s="99">
        <f t="shared" si="22"/>
        <v>0</v>
      </c>
      <c r="Q158" s="6">
        <f t="shared" si="23"/>
        <v>0</v>
      </c>
    </row>
    <row r="159" spans="1:17" x14ac:dyDescent="0.25">
      <c r="A159" s="40"/>
      <c r="B159" s="40"/>
      <c r="C159" s="124"/>
      <c r="D159" s="128">
        <f>IFERROR(VLOOKUP(A159,'Organisationer och LKP'!A:B,2,FALSE),0%)</f>
        <v>0</v>
      </c>
      <c r="E159" s="103">
        <f t="shared" si="17"/>
        <v>0</v>
      </c>
      <c r="F159" s="98"/>
      <c r="G159" s="100">
        <f t="shared" si="16"/>
        <v>0</v>
      </c>
      <c r="H159" s="98"/>
      <c r="I159" s="100">
        <f t="shared" si="18"/>
        <v>0</v>
      </c>
      <c r="J159" s="98"/>
      <c r="K159" s="100">
        <f t="shared" si="19"/>
        <v>0</v>
      </c>
      <c r="L159" s="98"/>
      <c r="M159" s="100">
        <f t="shared" si="20"/>
        <v>0</v>
      </c>
      <c r="N159" s="98"/>
      <c r="O159" s="100">
        <f t="shared" si="21"/>
        <v>0</v>
      </c>
      <c r="P159" s="100">
        <f t="shared" si="22"/>
        <v>0</v>
      </c>
      <c r="Q159" s="42">
        <f t="shared" si="23"/>
        <v>0</v>
      </c>
    </row>
    <row r="160" spans="1:17" x14ac:dyDescent="0.25">
      <c r="A160" s="7"/>
      <c r="B160" s="7"/>
      <c r="C160" s="123"/>
      <c r="D160" s="127">
        <f>IFERROR(VLOOKUP(A160,'Organisationer och LKP'!A:B,2,FALSE),0%)</f>
        <v>0</v>
      </c>
      <c r="E160" s="104">
        <f t="shared" si="17"/>
        <v>0</v>
      </c>
      <c r="F160" s="97"/>
      <c r="G160" s="99">
        <f t="shared" si="16"/>
        <v>0</v>
      </c>
      <c r="H160" s="97"/>
      <c r="I160" s="99">
        <f t="shared" si="18"/>
        <v>0</v>
      </c>
      <c r="J160" s="97"/>
      <c r="K160" s="99">
        <f t="shared" si="19"/>
        <v>0</v>
      </c>
      <c r="L160" s="97"/>
      <c r="M160" s="99">
        <f t="shared" si="20"/>
        <v>0</v>
      </c>
      <c r="N160" s="97"/>
      <c r="O160" s="99">
        <f t="shared" si="21"/>
        <v>0</v>
      </c>
      <c r="P160" s="99">
        <f t="shared" si="22"/>
        <v>0</v>
      </c>
      <c r="Q160" s="6">
        <f t="shared" si="23"/>
        <v>0</v>
      </c>
    </row>
    <row r="161" spans="1:17" x14ac:dyDescent="0.25">
      <c r="A161" s="40"/>
      <c r="B161" s="40"/>
      <c r="C161" s="124"/>
      <c r="D161" s="128">
        <f>IFERROR(VLOOKUP(A161,'Organisationer och LKP'!A:B,2,FALSE),0%)</f>
        <v>0</v>
      </c>
      <c r="E161" s="103">
        <f t="shared" si="17"/>
        <v>0</v>
      </c>
      <c r="F161" s="98"/>
      <c r="G161" s="100">
        <f t="shared" si="16"/>
        <v>0</v>
      </c>
      <c r="H161" s="98"/>
      <c r="I161" s="100">
        <f t="shared" si="18"/>
        <v>0</v>
      </c>
      <c r="J161" s="98"/>
      <c r="K161" s="100">
        <f t="shared" si="19"/>
        <v>0</v>
      </c>
      <c r="L161" s="98"/>
      <c r="M161" s="100">
        <f t="shared" si="20"/>
        <v>0</v>
      </c>
      <c r="N161" s="98"/>
      <c r="O161" s="100">
        <f t="shared" si="21"/>
        <v>0</v>
      </c>
      <c r="P161" s="100">
        <f t="shared" si="22"/>
        <v>0</v>
      </c>
      <c r="Q161" s="42">
        <f t="shared" si="23"/>
        <v>0</v>
      </c>
    </row>
    <row r="162" spans="1:17" x14ac:dyDescent="0.25">
      <c r="A162" s="7"/>
      <c r="B162" s="7"/>
      <c r="C162" s="123"/>
      <c r="D162" s="127">
        <f>IFERROR(VLOOKUP(A162,'Organisationer och LKP'!A:B,2,FALSE),0%)</f>
        <v>0</v>
      </c>
      <c r="E162" s="104">
        <f t="shared" si="17"/>
        <v>0</v>
      </c>
      <c r="F162" s="97"/>
      <c r="G162" s="99">
        <f t="shared" si="16"/>
        <v>0</v>
      </c>
      <c r="H162" s="97"/>
      <c r="I162" s="99">
        <f t="shared" si="18"/>
        <v>0</v>
      </c>
      <c r="J162" s="97"/>
      <c r="K162" s="99">
        <f t="shared" si="19"/>
        <v>0</v>
      </c>
      <c r="L162" s="97"/>
      <c r="M162" s="99">
        <f t="shared" si="20"/>
        <v>0</v>
      </c>
      <c r="N162" s="97"/>
      <c r="O162" s="99">
        <f t="shared" si="21"/>
        <v>0</v>
      </c>
      <c r="P162" s="99">
        <f t="shared" si="22"/>
        <v>0</v>
      </c>
      <c r="Q162" s="6">
        <f t="shared" si="23"/>
        <v>0</v>
      </c>
    </row>
    <row r="163" spans="1:17" x14ac:dyDescent="0.25">
      <c r="A163" s="40"/>
      <c r="B163" s="40"/>
      <c r="C163" s="124"/>
      <c r="D163" s="128">
        <f>IFERROR(VLOOKUP(A163,'Organisationer och LKP'!A:B,2,FALSE),0%)</f>
        <v>0</v>
      </c>
      <c r="E163" s="103">
        <f t="shared" si="17"/>
        <v>0</v>
      </c>
      <c r="F163" s="98"/>
      <c r="G163" s="100">
        <f t="shared" si="16"/>
        <v>0</v>
      </c>
      <c r="H163" s="98"/>
      <c r="I163" s="100">
        <f t="shared" si="18"/>
        <v>0</v>
      </c>
      <c r="J163" s="98"/>
      <c r="K163" s="100">
        <f t="shared" si="19"/>
        <v>0</v>
      </c>
      <c r="L163" s="98"/>
      <c r="M163" s="100">
        <f t="shared" si="20"/>
        <v>0</v>
      </c>
      <c r="N163" s="98"/>
      <c r="O163" s="100">
        <f t="shared" si="21"/>
        <v>0</v>
      </c>
      <c r="P163" s="100">
        <f t="shared" si="22"/>
        <v>0</v>
      </c>
      <c r="Q163" s="42">
        <f t="shared" si="23"/>
        <v>0</v>
      </c>
    </row>
    <row r="164" spans="1:17" x14ac:dyDescent="0.25">
      <c r="A164" s="7"/>
      <c r="B164" s="7"/>
      <c r="C164" s="123"/>
      <c r="D164" s="127">
        <f>IFERROR(VLOOKUP(A164,'Organisationer och LKP'!A:B,2,FALSE),0%)</f>
        <v>0</v>
      </c>
      <c r="E164" s="104">
        <f t="shared" si="17"/>
        <v>0</v>
      </c>
      <c r="F164" s="97"/>
      <c r="G164" s="99">
        <f t="shared" si="16"/>
        <v>0</v>
      </c>
      <c r="H164" s="97"/>
      <c r="I164" s="99">
        <f t="shared" si="18"/>
        <v>0</v>
      </c>
      <c r="J164" s="97"/>
      <c r="K164" s="99">
        <f t="shared" si="19"/>
        <v>0</v>
      </c>
      <c r="L164" s="97"/>
      <c r="M164" s="99">
        <f t="shared" si="20"/>
        <v>0</v>
      </c>
      <c r="N164" s="97"/>
      <c r="O164" s="99">
        <f t="shared" si="21"/>
        <v>0</v>
      </c>
      <c r="P164" s="99">
        <f t="shared" si="22"/>
        <v>0</v>
      </c>
      <c r="Q164" s="6">
        <f t="shared" si="23"/>
        <v>0</v>
      </c>
    </row>
    <row r="165" spans="1:17" x14ac:dyDescent="0.25">
      <c r="A165" s="40"/>
      <c r="B165" s="40"/>
      <c r="C165" s="124"/>
      <c r="D165" s="128">
        <f>IFERROR(VLOOKUP(A165,'Organisationer och LKP'!A:B,2,FALSE),0%)</f>
        <v>0</v>
      </c>
      <c r="E165" s="103">
        <f t="shared" si="17"/>
        <v>0</v>
      </c>
      <c r="F165" s="98"/>
      <c r="G165" s="100">
        <f t="shared" si="16"/>
        <v>0</v>
      </c>
      <c r="H165" s="98"/>
      <c r="I165" s="100">
        <f t="shared" si="18"/>
        <v>0</v>
      </c>
      <c r="J165" s="98"/>
      <c r="K165" s="100">
        <f t="shared" si="19"/>
        <v>0</v>
      </c>
      <c r="L165" s="98"/>
      <c r="M165" s="100">
        <f t="shared" si="20"/>
        <v>0</v>
      </c>
      <c r="N165" s="98"/>
      <c r="O165" s="100">
        <f t="shared" si="21"/>
        <v>0</v>
      </c>
      <c r="P165" s="100">
        <f t="shared" si="22"/>
        <v>0</v>
      </c>
      <c r="Q165" s="42">
        <f t="shared" si="23"/>
        <v>0</v>
      </c>
    </row>
    <row r="166" spans="1:17" x14ac:dyDescent="0.25">
      <c r="A166" s="7"/>
      <c r="B166" s="7"/>
      <c r="C166" s="123"/>
      <c r="D166" s="127">
        <f>IFERROR(VLOOKUP(A166,'Organisationer och LKP'!A:B,2,FALSE),0%)</f>
        <v>0</v>
      </c>
      <c r="E166" s="104">
        <f t="shared" si="17"/>
        <v>0</v>
      </c>
      <c r="F166" s="97"/>
      <c r="G166" s="99">
        <f t="shared" si="16"/>
        <v>0</v>
      </c>
      <c r="H166" s="97"/>
      <c r="I166" s="99">
        <f t="shared" si="18"/>
        <v>0</v>
      </c>
      <c r="J166" s="97"/>
      <c r="K166" s="99">
        <f t="shared" si="19"/>
        <v>0</v>
      </c>
      <c r="L166" s="97"/>
      <c r="M166" s="99">
        <f t="shared" si="20"/>
        <v>0</v>
      </c>
      <c r="N166" s="97"/>
      <c r="O166" s="99">
        <f t="shared" si="21"/>
        <v>0</v>
      </c>
      <c r="P166" s="99">
        <f t="shared" si="22"/>
        <v>0</v>
      </c>
      <c r="Q166" s="6">
        <f t="shared" si="23"/>
        <v>0</v>
      </c>
    </row>
    <row r="167" spans="1:17" x14ac:dyDescent="0.25">
      <c r="A167" s="40"/>
      <c r="B167" s="40"/>
      <c r="C167" s="124"/>
      <c r="D167" s="128">
        <f>IFERROR(VLOOKUP(A167,'Organisationer och LKP'!A:B,2,FALSE),0%)</f>
        <v>0</v>
      </c>
      <c r="E167" s="103">
        <f t="shared" si="17"/>
        <v>0</v>
      </c>
      <c r="F167" s="98"/>
      <c r="G167" s="100">
        <f t="shared" si="16"/>
        <v>0</v>
      </c>
      <c r="H167" s="98"/>
      <c r="I167" s="100">
        <f t="shared" si="18"/>
        <v>0</v>
      </c>
      <c r="J167" s="98"/>
      <c r="K167" s="100">
        <f t="shared" si="19"/>
        <v>0</v>
      </c>
      <c r="L167" s="98"/>
      <c r="M167" s="100">
        <f t="shared" si="20"/>
        <v>0</v>
      </c>
      <c r="N167" s="98"/>
      <c r="O167" s="100">
        <f t="shared" si="21"/>
        <v>0</v>
      </c>
      <c r="P167" s="100">
        <f t="shared" si="22"/>
        <v>0</v>
      </c>
      <c r="Q167" s="42">
        <f t="shared" si="23"/>
        <v>0</v>
      </c>
    </row>
    <row r="168" spans="1:17" x14ac:dyDescent="0.25">
      <c r="A168" s="7"/>
      <c r="B168" s="7"/>
      <c r="C168" s="123"/>
      <c r="D168" s="127">
        <f>IFERROR(VLOOKUP(A168,'Organisationer och LKP'!A:B,2,FALSE),0%)</f>
        <v>0</v>
      </c>
      <c r="E168" s="104">
        <f t="shared" si="17"/>
        <v>0</v>
      </c>
      <c r="F168" s="97"/>
      <c r="G168" s="99">
        <f t="shared" si="16"/>
        <v>0</v>
      </c>
      <c r="H168" s="97"/>
      <c r="I168" s="99">
        <f t="shared" si="18"/>
        <v>0</v>
      </c>
      <c r="J168" s="97"/>
      <c r="K168" s="99">
        <f t="shared" si="19"/>
        <v>0</v>
      </c>
      <c r="L168" s="97"/>
      <c r="M168" s="99">
        <f t="shared" si="20"/>
        <v>0</v>
      </c>
      <c r="N168" s="97"/>
      <c r="O168" s="99">
        <f t="shared" si="21"/>
        <v>0</v>
      </c>
      <c r="P168" s="99">
        <f t="shared" si="22"/>
        <v>0</v>
      </c>
      <c r="Q168" s="6">
        <f t="shared" si="23"/>
        <v>0</v>
      </c>
    </row>
    <row r="169" spans="1:17" x14ac:dyDescent="0.25">
      <c r="A169" s="40"/>
      <c r="B169" s="40"/>
      <c r="C169" s="124"/>
      <c r="D169" s="128">
        <f>IFERROR(VLOOKUP(A169,'Organisationer och LKP'!A:B,2,FALSE),0%)</f>
        <v>0</v>
      </c>
      <c r="E169" s="103">
        <f t="shared" si="17"/>
        <v>0</v>
      </c>
      <c r="F169" s="98"/>
      <c r="G169" s="100">
        <f t="shared" si="16"/>
        <v>0</v>
      </c>
      <c r="H169" s="98"/>
      <c r="I169" s="100">
        <f t="shared" si="18"/>
        <v>0</v>
      </c>
      <c r="J169" s="98"/>
      <c r="K169" s="100">
        <f t="shared" si="19"/>
        <v>0</v>
      </c>
      <c r="L169" s="98"/>
      <c r="M169" s="100">
        <f t="shared" si="20"/>
        <v>0</v>
      </c>
      <c r="N169" s="98"/>
      <c r="O169" s="100">
        <f t="shared" si="21"/>
        <v>0</v>
      </c>
      <c r="P169" s="100">
        <f t="shared" si="22"/>
        <v>0</v>
      </c>
      <c r="Q169" s="42">
        <f t="shared" si="23"/>
        <v>0</v>
      </c>
    </row>
    <row r="170" spans="1:17" x14ac:dyDescent="0.25">
      <c r="A170" s="7"/>
      <c r="B170" s="7"/>
      <c r="C170" s="123"/>
      <c r="D170" s="127">
        <f>IFERROR(VLOOKUP(A170,'Organisationer och LKP'!A:B,2,FALSE),0%)</f>
        <v>0</v>
      </c>
      <c r="E170" s="104">
        <f t="shared" si="17"/>
        <v>0</v>
      </c>
      <c r="F170" s="97"/>
      <c r="G170" s="99">
        <f t="shared" si="16"/>
        <v>0</v>
      </c>
      <c r="H170" s="97"/>
      <c r="I170" s="99">
        <f t="shared" si="18"/>
        <v>0</v>
      </c>
      <c r="J170" s="97"/>
      <c r="K170" s="99">
        <f t="shared" si="19"/>
        <v>0</v>
      </c>
      <c r="L170" s="97"/>
      <c r="M170" s="99">
        <f t="shared" si="20"/>
        <v>0</v>
      </c>
      <c r="N170" s="97"/>
      <c r="O170" s="99">
        <f t="shared" si="21"/>
        <v>0</v>
      </c>
      <c r="P170" s="99">
        <f t="shared" si="22"/>
        <v>0</v>
      </c>
      <c r="Q170" s="6">
        <f t="shared" si="23"/>
        <v>0</v>
      </c>
    </row>
    <row r="171" spans="1:17" x14ac:dyDescent="0.25">
      <c r="A171" s="40"/>
      <c r="B171" s="40"/>
      <c r="C171" s="124"/>
      <c r="D171" s="128">
        <f>IFERROR(VLOOKUP(A171,'Organisationer och LKP'!A:B,2,FALSE),0%)</f>
        <v>0</v>
      </c>
      <c r="E171" s="103">
        <f t="shared" si="17"/>
        <v>0</v>
      </c>
      <c r="F171" s="98"/>
      <c r="G171" s="100">
        <f t="shared" si="16"/>
        <v>0</v>
      </c>
      <c r="H171" s="98"/>
      <c r="I171" s="100">
        <f t="shared" si="18"/>
        <v>0</v>
      </c>
      <c r="J171" s="98"/>
      <c r="K171" s="100">
        <f t="shared" si="19"/>
        <v>0</v>
      </c>
      <c r="L171" s="98"/>
      <c r="M171" s="100">
        <f t="shared" si="20"/>
        <v>0</v>
      </c>
      <c r="N171" s="98"/>
      <c r="O171" s="100">
        <f t="shared" si="21"/>
        <v>0</v>
      </c>
      <c r="P171" s="100">
        <f t="shared" si="22"/>
        <v>0</v>
      </c>
      <c r="Q171" s="42">
        <f t="shared" si="23"/>
        <v>0</v>
      </c>
    </row>
    <row r="172" spans="1:17" x14ac:dyDescent="0.25">
      <c r="A172" s="7"/>
      <c r="B172" s="7"/>
      <c r="C172" s="123"/>
      <c r="D172" s="127">
        <f>IFERROR(VLOOKUP(A172,'Organisationer och LKP'!A:B,2,FALSE),0%)</f>
        <v>0</v>
      </c>
      <c r="E172" s="104">
        <f t="shared" si="17"/>
        <v>0</v>
      </c>
      <c r="F172" s="97"/>
      <c r="G172" s="99">
        <f t="shared" si="16"/>
        <v>0</v>
      </c>
      <c r="H172" s="97"/>
      <c r="I172" s="99">
        <f t="shared" si="18"/>
        <v>0</v>
      </c>
      <c r="J172" s="97"/>
      <c r="K172" s="99">
        <f t="shared" si="19"/>
        <v>0</v>
      </c>
      <c r="L172" s="97"/>
      <c r="M172" s="99">
        <f t="shared" si="20"/>
        <v>0</v>
      </c>
      <c r="N172" s="97"/>
      <c r="O172" s="99">
        <f t="shared" si="21"/>
        <v>0</v>
      </c>
      <c r="P172" s="99">
        <f t="shared" si="22"/>
        <v>0</v>
      </c>
      <c r="Q172" s="6">
        <f t="shared" si="23"/>
        <v>0</v>
      </c>
    </row>
    <row r="173" spans="1:17" x14ac:dyDescent="0.25">
      <c r="A173" s="40"/>
      <c r="B173" s="40"/>
      <c r="C173" s="124"/>
      <c r="D173" s="128">
        <f>IFERROR(VLOOKUP(A173,'Organisationer och LKP'!A:B,2,FALSE),0%)</f>
        <v>0</v>
      </c>
      <c r="E173" s="103">
        <f t="shared" si="17"/>
        <v>0</v>
      </c>
      <c r="F173" s="98"/>
      <c r="G173" s="100">
        <f t="shared" si="16"/>
        <v>0</v>
      </c>
      <c r="H173" s="98"/>
      <c r="I173" s="100">
        <f t="shared" si="18"/>
        <v>0</v>
      </c>
      <c r="J173" s="98"/>
      <c r="K173" s="100">
        <f t="shared" si="19"/>
        <v>0</v>
      </c>
      <c r="L173" s="98"/>
      <c r="M173" s="100">
        <f t="shared" si="20"/>
        <v>0</v>
      </c>
      <c r="N173" s="98"/>
      <c r="O173" s="100">
        <f t="shared" si="21"/>
        <v>0</v>
      </c>
      <c r="P173" s="100">
        <f t="shared" si="22"/>
        <v>0</v>
      </c>
      <c r="Q173" s="42">
        <f t="shared" si="23"/>
        <v>0</v>
      </c>
    </row>
    <row r="174" spans="1:17" x14ac:dyDescent="0.25">
      <c r="A174" s="7"/>
      <c r="B174" s="7"/>
      <c r="C174" s="123"/>
      <c r="D174" s="127">
        <f>IFERROR(VLOOKUP(A174,'Organisationer och LKP'!A:B,2,FALSE),0%)</f>
        <v>0</v>
      </c>
      <c r="E174" s="104">
        <f t="shared" si="17"/>
        <v>0</v>
      </c>
      <c r="F174" s="97"/>
      <c r="G174" s="99">
        <f t="shared" si="16"/>
        <v>0</v>
      </c>
      <c r="H174" s="97"/>
      <c r="I174" s="99">
        <f t="shared" si="18"/>
        <v>0</v>
      </c>
      <c r="J174" s="97"/>
      <c r="K174" s="99">
        <f t="shared" si="19"/>
        <v>0</v>
      </c>
      <c r="L174" s="97"/>
      <c r="M174" s="99">
        <f t="shared" si="20"/>
        <v>0</v>
      </c>
      <c r="N174" s="97"/>
      <c r="O174" s="99">
        <f t="shared" si="21"/>
        <v>0</v>
      </c>
      <c r="P174" s="99">
        <f t="shared" si="22"/>
        <v>0</v>
      </c>
      <c r="Q174" s="6">
        <f t="shared" si="23"/>
        <v>0</v>
      </c>
    </row>
    <row r="175" spans="1:17" x14ac:dyDescent="0.25">
      <c r="A175" s="40"/>
      <c r="B175" s="40"/>
      <c r="C175" s="124"/>
      <c r="D175" s="128">
        <f>IFERROR(VLOOKUP(A175,'Organisationer och LKP'!A:B,2,FALSE),0%)</f>
        <v>0</v>
      </c>
      <c r="E175" s="103">
        <f t="shared" si="17"/>
        <v>0</v>
      </c>
      <c r="F175" s="98"/>
      <c r="G175" s="100">
        <f t="shared" si="16"/>
        <v>0</v>
      </c>
      <c r="H175" s="98"/>
      <c r="I175" s="100">
        <f t="shared" si="18"/>
        <v>0</v>
      </c>
      <c r="J175" s="98"/>
      <c r="K175" s="100">
        <f t="shared" si="19"/>
        <v>0</v>
      </c>
      <c r="L175" s="98"/>
      <c r="M175" s="100">
        <f t="shared" si="20"/>
        <v>0</v>
      </c>
      <c r="N175" s="98"/>
      <c r="O175" s="100">
        <f t="shared" si="21"/>
        <v>0</v>
      </c>
      <c r="P175" s="100">
        <f t="shared" si="22"/>
        <v>0</v>
      </c>
      <c r="Q175" s="42">
        <f t="shared" si="23"/>
        <v>0</v>
      </c>
    </row>
    <row r="176" spans="1:17" x14ac:dyDescent="0.25">
      <c r="A176" s="7"/>
      <c r="B176" s="7"/>
      <c r="C176" s="123"/>
      <c r="D176" s="127">
        <f>IFERROR(VLOOKUP(A176,'Organisationer och LKP'!A:B,2,FALSE),0%)</f>
        <v>0</v>
      </c>
      <c r="E176" s="104">
        <f t="shared" si="17"/>
        <v>0</v>
      </c>
      <c r="F176" s="97"/>
      <c r="G176" s="99">
        <f t="shared" si="16"/>
        <v>0</v>
      </c>
      <c r="H176" s="97"/>
      <c r="I176" s="99">
        <f t="shared" si="18"/>
        <v>0</v>
      </c>
      <c r="J176" s="97"/>
      <c r="K176" s="99">
        <f t="shared" si="19"/>
        <v>0</v>
      </c>
      <c r="L176" s="97"/>
      <c r="M176" s="99">
        <f t="shared" si="20"/>
        <v>0</v>
      </c>
      <c r="N176" s="97"/>
      <c r="O176" s="99">
        <f t="shared" si="21"/>
        <v>0</v>
      </c>
      <c r="P176" s="99">
        <f t="shared" si="22"/>
        <v>0</v>
      </c>
      <c r="Q176" s="6">
        <f t="shared" si="23"/>
        <v>0</v>
      </c>
    </row>
    <row r="177" spans="1:17" x14ac:dyDescent="0.25">
      <c r="A177" s="40"/>
      <c r="B177" s="40"/>
      <c r="C177" s="124"/>
      <c r="D177" s="128">
        <f>IFERROR(VLOOKUP(A177,'Organisationer och LKP'!A:B,2,FALSE),0%)</f>
        <v>0</v>
      </c>
      <c r="E177" s="103">
        <f t="shared" si="17"/>
        <v>0</v>
      </c>
      <c r="F177" s="98"/>
      <c r="G177" s="100">
        <f t="shared" si="16"/>
        <v>0</v>
      </c>
      <c r="H177" s="98"/>
      <c r="I177" s="100">
        <f t="shared" si="18"/>
        <v>0</v>
      </c>
      <c r="J177" s="98"/>
      <c r="K177" s="100">
        <f t="shared" si="19"/>
        <v>0</v>
      </c>
      <c r="L177" s="98"/>
      <c r="M177" s="100">
        <f t="shared" si="20"/>
        <v>0</v>
      </c>
      <c r="N177" s="98"/>
      <c r="O177" s="100">
        <f t="shared" si="21"/>
        <v>0</v>
      </c>
      <c r="P177" s="100">
        <f t="shared" si="22"/>
        <v>0</v>
      </c>
      <c r="Q177" s="42">
        <f t="shared" si="23"/>
        <v>0</v>
      </c>
    </row>
    <row r="178" spans="1:17" x14ac:dyDescent="0.25">
      <c r="A178" s="7"/>
      <c r="B178" s="7"/>
      <c r="C178" s="123"/>
      <c r="D178" s="127">
        <f>IFERROR(VLOOKUP(A178,'Organisationer och LKP'!A:B,2,FALSE),0%)</f>
        <v>0</v>
      </c>
      <c r="E178" s="104">
        <f t="shared" si="17"/>
        <v>0</v>
      </c>
      <c r="F178" s="97"/>
      <c r="G178" s="99">
        <f t="shared" si="16"/>
        <v>0</v>
      </c>
      <c r="H178" s="97"/>
      <c r="I178" s="99">
        <f t="shared" si="18"/>
        <v>0</v>
      </c>
      <c r="J178" s="97"/>
      <c r="K178" s="99">
        <f t="shared" si="19"/>
        <v>0</v>
      </c>
      <c r="L178" s="97"/>
      <c r="M178" s="99">
        <f t="shared" si="20"/>
        <v>0</v>
      </c>
      <c r="N178" s="97"/>
      <c r="O178" s="99">
        <f t="shared" si="21"/>
        <v>0</v>
      </c>
      <c r="P178" s="99">
        <f t="shared" si="22"/>
        <v>0</v>
      </c>
      <c r="Q178" s="6">
        <f t="shared" si="23"/>
        <v>0</v>
      </c>
    </row>
    <row r="179" spans="1:17" x14ac:dyDescent="0.25">
      <c r="A179" s="40"/>
      <c r="B179" s="40"/>
      <c r="C179" s="124"/>
      <c r="D179" s="128">
        <f>IFERROR(VLOOKUP(A179,'Organisationer och LKP'!A:B,2,FALSE),0%)</f>
        <v>0</v>
      </c>
      <c r="E179" s="103">
        <f t="shared" si="17"/>
        <v>0</v>
      </c>
      <c r="F179" s="98"/>
      <c r="G179" s="100">
        <f t="shared" si="16"/>
        <v>0</v>
      </c>
      <c r="H179" s="98"/>
      <c r="I179" s="100">
        <f t="shared" si="18"/>
        <v>0</v>
      </c>
      <c r="J179" s="98"/>
      <c r="K179" s="100">
        <f t="shared" si="19"/>
        <v>0</v>
      </c>
      <c r="L179" s="98"/>
      <c r="M179" s="100">
        <f t="shared" si="20"/>
        <v>0</v>
      </c>
      <c r="N179" s="98"/>
      <c r="O179" s="100">
        <f t="shared" si="21"/>
        <v>0</v>
      </c>
      <c r="P179" s="100">
        <f t="shared" si="22"/>
        <v>0</v>
      </c>
      <c r="Q179" s="42">
        <f t="shared" si="23"/>
        <v>0</v>
      </c>
    </row>
    <row r="180" spans="1:17" x14ac:dyDescent="0.25">
      <c r="A180" s="7"/>
      <c r="B180" s="7"/>
      <c r="C180" s="123"/>
      <c r="D180" s="127">
        <f>IFERROR(VLOOKUP(A180,'Organisationer och LKP'!A:B,2,FALSE),0%)</f>
        <v>0</v>
      </c>
      <c r="E180" s="104">
        <f t="shared" si="17"/>
        <v>0</v>
      </c>
      <c r="F180" s="97"/>
      <c r="G180" s="99">
        <f t="shared" si="16"/>
        <v>0</v>
      </c>
      <c r="H180" s="97"/>
      <c r="I180" s="99">
        <f t="shared" si="18"/>
        <v>0</v>
      </c>
      <c r="J180" s="97"/>
      <c r="K180" s="99">
        <f t="shared" si="19"/>
        <v>0</v>
      </c>
      <c r="L180" s="97"/>
      <c r="M180" s="99">
        <f t="shared" si="20"/>
        <v>0</v>
      </c>
      <c r="N180" s="97"/>
      <c r="O180" s="99">
        <f t="shared" si="21"/>
        <v>0</v>
      </c>
      <c r="P180" s="99">
        <f t="shared" si="22"/>
        <v>0</v>
      </c>
      <c r="Q180" s="6">
        <f t="shared" si="23"/>
        <v>0</v>
      </c>
    </row>
    <row r="181" spans="1:17" x14ac:dyDescent="0.25">
      <c r="A181" s="40"/>
      <c r="B181" s="40"/>
      <c r="C181" s="124"/>
      <c r="D181" s="128">
        <f>IFERROR(VLOOKUP(A181,'Organisationer och LKP'!A:B,2,FALSE),0%)</f>
        <v>0</v>
      </c>
      <c r="E181" s="103">
        <f t="shared" si="17"/>
        <v>0</v>
      </c>
      <c r="F181" s="98"/>
      <c r="G181" s="100">
        <f t="shared" si="16"/>
        <v>0</v>
      </c>
      <c r="H181" s="98"/>
      <c r="I181" s="100">
        <f t="shared" si="18"/>
        <v>0</v>
      </c>
      <c r="J181" s="98"/>
      <c r="K181" s="100">
        <f t="shared" si="19"/>
        <v>0</v>
      </c>
      <c r="L181" s="98"/>
      <c r="M181" s="100">
        <f t="shared" si="20"/>
        <v>0</v>
      </c>
      <c r="N181" s="98"/>
      <c r="O181" s="100">
        <f t="shared" si="21"/>
        <v>0</v>
      </c>
      <c r="P181" s="100">
        <f t="shared" si="22"/>
        <v>0</v>
      </c>
      <c r="Q181" s="42">
        <f t="shared" si="23"/>
        <v>0</v>
      </c>
    </row>
    <row r="182" spans="1:17" x14ac:dyDescent="0.25">
      <c r="A182" s="7"/>
      <c r="B182" s="7"/>
      <c r="C182" s="123"/>
      <c r="D182" s="127">
        <f>IFERROR(VLOOKUP(A182,'Organisationer och LKP'!A:B,2,FALSE),0%)</f>
        <v>0</v>
      </c>
      <c r="E182" s="104">
        <f t="shared" si="17"/>
        <v>0</v>
      </c>
      <c r="F182" s="97"/>
      <c r="G182" s="99">
        <f t="shared" si="16"/>
        <v>0</v>
      </c>
      <c r="H182" s="97"/>
      <c r="I182" s="99">
        <f t="shared" si="18"/>
        <v>0</v>
      </c>
      <c r="J182" s="97"/>
      <c r="K182" s="99">
        <f t="shared" si="19"/>
        <v>0</v>
      </c>
      <c r="L182" s="97"/>
      <c r="M182" s="99">
        <f t="shared" si="20"/>
        <v>0</v>
      </c>
      <c r="N182" s="97"/>
      <c r="O182" s="99">
        <f t="shared" si="21"/>
        <v>0</v>
      </c>
      <c r="P182" s="99">
        <f t="shared" si="22"/>
        <v>0</v>
      </c>
      <c r="Q182" s="6">
        <f t="shared" si="23"/>
        <v>0</v>
      </c>
    </row>
    <row r="183" spans="1:17" x14ac:dyDescent="0.25">
      <c r="A183" s="40"/>
      <c r="B183" s="40"/>
      <c r="C183" s="124"/>
      <c r="D183" s="128">
        <f>IFERROR(VLOOKUP(A183,'Organisationer och LKP'!A:B,2,FALSE),0%)</f>
        <v>0</v>
      </c>
      <c r="E183" s="103">
        <f t="shared" si="17"/>
        <v>0</v>
      </c>
      <c r="F183" s="98"/>
      <c r="G183" s="100">
        <f t="shared" si="16"/>
        <v>0</v>
      </c>
      <c r="H183" s="98"/>
      <c r="I183" s="100">
        <f t="shared" si="18"/>
        <v>0</v>
      </c>
      <c r="J183" s="98"/>
      <c r="K183" s="100">
        <f t="shared" si="19"/>
        <v>0</v>
      </c>
      <c r="L183" s="98"/>
      <c r="M183" s="100">
        <f t="shared" si="20"/>
        <v>0</v>
      </c>
      <c r="N183" s="98"/>
      <c r="O183" s="100">
        <f t="shared" si="21"/>
        <v>0</v>
      </c>
      <c r="P183" s="100">
        <f t="shared" si="22"/>
        <v>0</v>
      </c>
      <c r="Q183" s="42">
        <f t="shared" si="23"/>
        <v>0</v>
      </c>
    </row>
    <row r="184" spans="1:17" x14ac:dyDescent="0.25">
      <c r="A184" s="7"/>
      <c r="B184" s="7"/>
      <c r="C184" s="123"/>
      <c r="D184" s="127">
        <f>IFERROR(VLOOKUP(A184,'Organisationer och LKP'!A:B,2,FALSE),0%)</f>
        <v>0</v>
      </c>
      <c r="E184" s="104">
        <f t="shared" si="17"/>
        <v>0</v>
      </c>
      <c r="F184" s="97"/>
      <c r="G184" s="99">
        <f t="shared" si="16"/>
        <v>0</v>
      </c>
      <c r="H184" s="97"/>
      <c r="I184" s="99">
        <f t="shared" si="18"/>
        <v>0</v>
      </c>
      <c r="J184" s="97"/>
      <c r="K184" s="99">
        <f t="shared" si="19"/>
        <v>0</v>
      </c>
      <c r="L184" s="97"/>
      <c r="M184" s="99">
        <f t="shared" si="20"/>
        <v>0</v>
      </c>
      <c r="N184" s="97"/>
      <c r="O184" s="99">
        <f t="shared" si="21"/>
        <v>0</v>
      </c>
      <c r="P184" s="99">
        <f t="shared" si="22"/>
        <v>0</v>
      </c>
      <c r="Q184" s="6">
        <f t="shared" si="23"/>
        <v>0</v>
      </c>
    </row>
    <row r="185" spans="1:17" x14ac:dyDescent="0.25">
      <c r="A185" s="40"/>
      <c r="B185" s="40"/>
      <c r="C185" s="124"/>
      <c r="D185" s="128">
        <f>IFERROR(VLOOKUP(A185,'Organisationer och LKP'!A:B,2,FALSE),0%)</f>
        <v>0</v>
      </c>
      <c r="E185" s="103">
        <f t="shared" si="17"/>
        <v>0</v>
      </c>
      <c r="F185" s="98"/>
      <c r="G185" s="100">
        <f t="shared" si="16"/>
        <v>0</v>
      </c>
      <c r="H185" s="98"/>
      <c r="I185" s="100">
        <f t="shared" si="18"/>
        <v>0</v>
      </c>
      <c r="J185" s="98"/>
      <c r="K185" s="100">
        <f t="shared" si="19"/>
        <v>0</v>
      </c>
      <c r="L185" s="98"/>
      <c r="M185" s="100">
        <f t="shared" si="20"/>
        <v>0</v>
      </c>
      <c r="N185" s="98"/>
      <c r="O185" s="100">
        <f t="shared" si="21"/>
        <v>0</v>
      </c>
      <c r="P185" s="100">
        <f t="shared" si="22"/>
        <v>0</v>
      </c>
      <c r="Q185" s="42">
        <f t="shared" si="23"/>
        <v>0</v>
      </c>
    </row>
    <row r="186" spans="1:17" x14ac:dyDescent="0.25">
      <c r="A186" s="7"/>
      <c r="B186" s="7"/>
      <c r="C186" s="123"/>
      <c r="D186" s="127">
        <f>IFERROR(VLOOKUP(A186,'Organisationer och LKP'!A:B,2,FALSE),0%)</f>
        <v>0</v>
      </c>
      <c r="E186" s="101">
        <f t="shared" si="17"/>
        <v>0</v>
      </c>
      <c r="F186" s="97"/>
      <c r="G186" s="99">
        <f t="shared" si="16"/>
        <v>0</v>
      </c>
      <c r="H186" s="97"/>
      <c r="I186" s="99">
        <f t="shared" si="18"/>
        <v>0</v>
      </c>
      <c r="J186" s="97"/>
      <c r="K186" s="99">
        <f t="shared" si="19"/>
        <v>0</v>
      </c>
      <c r="L186" s="97"/>
      <c r="M186" s="99">
        <f t="shared" si="20"/>
        <v>0</v>
      </c>
      <c r="N186" s="97"/>
      <c r="O186" s="99">
        <f t="shared" si="21"/>
        <v>0</v>
      </c>
      <c r="P186" s="99">
        <f t="shared" si="22"/>
        <v>0</v>
      </c>
      <c r="Q186" s="6">
        <f t="shared" si="23"/>
        <v>0</v>
      </c>
    </row>
    <row r="187" spans="1:17" x14ac:dyDescent="0.25">
      <c r="A187" s="40"/>
      <c r="B187" s="40"/>
      <c r="C187" s="124"/>
      <c r="D187" s="128">
        <f>IFERROR(VLOOKUP(A187,'Organisationer och LKP'!A:B,2,FALSE),0%)</f>
        <v>0</v>
      </c>
      <c r="E187" s="102">
        <f t="shared" si="17"/>
        <v>0</v>
      </c>
      <c r="F187" s="98"/>
      <c r="G187" s="100">
        <f t="shared" si="16"/>
        <v>0</v>
      </c>
      <c r="H187" s="98"/>
      <c r="I187" s="100">
        <f t="shared" si="18"/>
        <v>0</v>
      </c>
      <c r="J187" s="98"/>
      <c r="K187" s="100">
        <f t="shared" si="19"/>
        <v>0</v>
      </c>
      <c r="L187" s="98"/>
      <c r="M187" s="100">
        <f t="shared" si="20"/>
        <v>0</v>
      </c>
      <c r="N187" s="98"/>
      <c r="O187" s="100">
        <f t="shared" si="21"/>
        <v>0</v>
      </c>
      <c r="P187" s="100">
        <f t="shared" si="22"/>
        <v>0</v>
      </c>
      <c r="Q187" s="42">
        <f t="shared" si="23"/>
        <v>0</v>
      </c>
    </row>
    <row r="188" spans="1:17" x14ac:dyDescent="0.25">
      <c r="A188" s="7"/>
      <c r="B188" s="7"/>
      <c r="C188" s="123"/>
      <c r="D188" s="127">
        <f>IFERROR(VLOOKUP(A188,'Organisationer och LKP'!A:B,2,FALSE),0%)</f>
        <v>0</v>
      </c>
      <c r="E188" s="101">
        <f t="shared" si="17"/>
        <v>0</v>
      </c>
      <c r="F188" s="97"/>
      <c r="G188" s="99">
        <f t="shared" si="16"/>
        <v>0</v>
      </c>
      <c r="H188" s="97"/>
      <c r="I188" s="99">
        <f t="shared" si="18"/>
        <v>0</v>
      </c>
      <c r="J188" s="97"/>
      <c r="K188" s="99">
        <f t="shared" si="19"/>
        <v>0</v>
      </c>
      <c r="L188" s="97"/>
      <c r="M188" s="99">
        <f t="shared" si="20"/>
        <v>0</v>
      </c>
      <c r="N188" s="97"/>
      <c r="O188" s="99">
        <f t="shared" si="21"/>
        <v>0</v>
      </c>
      <c r="P188" s="99">
        <f t="shared" si="22"/>
        <v>0</v>
      </c>
      <c r="Q188" s="6">
        <f t="shared" si="23"/>
        <v>0</v>
      </c>
    </row>
    <row r="189" spans="1:17" x14ac:dyDescent="0.25">
      <c r="A189" s="40"/>
      <c r="B189" s="40"/>
      <c r="C189" s="124"/>
      <c r="D189" s="128">
        <f>IFERROR(VLOOKUP(A189,'Organisationer och LKP'!A:B,2,FALSE),0%)</f>
        <v>0</v>
      </c>
      <c r="E189" s="102">
        <f t="shared" si="17"/>
        <v>0</v>
      </c>
      <c r="F189" s="98"/>
      <c r="G189" s="100">
        <f t="shared" si="16"/>
        <v>0</v>
      </c>
      <c r="H189" s="98"/>
      <c r="I189" s="100">
        <f t="shared" si="18"/>
        <v>0</v>
      </c>
      <c r="J189" s="98"/>
      <c r="K189" s="100">
        <f t="shared" si="19"/>
        <v>0</v>
      </c>
      <c r="L189" s="98"/>
      <c r="M189" s="100">
        <f t="shared" si="20"/>
        <v>0</v>
      </c>
      <c r="N189" s="98"/>
      <c r="O189" s="100">
        <f t="shared" si="21"/>
        <v>0</v>
      </c>
      <c r="P189" s="100">
        <f t="shared" si="22"/>
        <v>0</v>
      </c>
      <c r="Q189" s="42">
        <f t="shared" si="23"/>
        <v>0</v>
      </c>
    </row>
    <row r="190" spans="1:17" x14ac:dyDescent="0.25">
      <c r="A190" s="7"/>
      <c r="B190" s="7"/>
      <c r="C190" s="123"/>
      <c r="D190" s="127">
        <f>IFERROR(VLOOKUP(A190,'Organisationer och LKP'!A:B,2,FALSE),0%)</f>
        <v>0</v>
      </c>
      <c r="E190" s="101">
        <f t="shared" si="17"/>
        <v>0</v>
      </c>
      <c r="F190" s="97"/>
      <c r="G190" s="99">
        <f t="shared" si="16"/>
        <v>0</v>
      </c>
      <c r="H190" s="97"/>
      <c r="I190" s="99">
        <f t="shared" si="18"/>
        <v>0</v>
      </c>
      <c r="J190" s="97"/>
      <c r="K190" s="99">
        <f t="shared" si="19"/>
        <v>0</v>
      </c>
      <c r="L190" s="97"/>
      <c r="M190" s="99">
        <f t="shared" si="20"/>
        <v>0</v>
      </c>
      <c r="N190" s="97"/>
      <c r="O190" s="99">
        <f t="shared" si="21"/>
        <v>0</v>
      </c>
      <c r="P190" s="99">
        <f t="shared" si="22"/>
        <v>0</v>
      </c>
      <c r="Q190" s="6">
        <f t="shared" si="23"/>
        <v>0</v>
      </c>
    </row>
    <row r="191" spans="1:17" x14ac:dyDescent="0.25">
      <c r="A191" s="40"/>
      <c r="B191" s="40"/>
      <c r="C191" s="124"/>
      <c r="D191" s="128">
        <f>IFERROR(VLOOKUP(A191,'Organisationer och LKP'!A:B,2,FALSE),0%)</f>
        <v>0</v>
      </c>
      <c r="E191" s="103">
        <f t="shared" si="17"/>
        <v>0</v>
      </c>
      <c r="F191" s="98"/>
      <c r="G191" s="100">
        <f t="shared" si="16"/>
        <v>0</v>
      </c>
      <c r="H191" s="98"/>
      <c r="I191" s="100">
        <f t="shared" si="18"/>
        <v>0</v>
      </c>
      <c r="J191" s="98"/>
      <c r="K191" s="100">
        <f t="shared" si="19"/>
        <v>0</v>
      </c>
      <c r="L191" s="98"/>
      <c r="M191" s="100">
        <f t="shared" si="20"/>
        <v>0</v>
      </c>
      <c r="N191" s="98"/>
      <c r="O191" s="100">
        <f t="shared" si="21"/>
        <v>0</v>
      </c>
      <c r="P191" s="100">
        <f t="shared" si="22"/>
        <v>0</v>
      </c>
      <c r="Q191" s="42">
        <f t="shared" si="23"/>
        <v>0</v>
      </c>
    </row>
    <row r="192" spans="1:17" x14ac:dyDescent="0.25">
      <c r="A192" s="7"/>
      <c r="B192" s="7"/>
      <c r="C192" s="123"/>
      <c r="D192" s="127">
        <f>IFERROR(VLOOKUP(A192,'Organisationer och LKP'!A:B,2,FALSE),0%)</f>
        <v>0</v>
      </c>
      <c r="E192" s="104">
        <f t="shared" si="17"/>
        <v>0</v>
      </c>
      <c r="F192" s="97"/>
      <c r="G192" s="99">
        <f t="shared" si="16"/>
        <v>0</v>
      </c>
      <c r="H192" s="97"/>
      <c r="I192" s="99">
        <f t="shared" si="18"/>
        <v>0</v>
      </c>
      <c r="J192" s="97"/>
      <c r="K192" s="99">
        <f t="shared" si="19"/>
        <v>0</v>
      </c>
      <c r="L192" s="97"/>
      <c r="M192" s="99">
        <f t="shared" si="20"/>
        <v>0</v>
      </c>
      <c r="N192" s="97"/>
      <c r="O192" s="99">
        <f t="shared" si="21"/>
        <v>0</v>
      </c>
      <c r="P192" s="99">
        <f t="shared" si="22"/>
        <v>0</v>
      </c>
      <c r="Q192" s="6">
        <f t="shared" si="23"/>
        <v>0</v>
      </c>
    </row>
    <row r="193" spans="1:17" x14ac:dyDescent="0.25">
      <c r="A193" s="40"/>
      <c r="B193" s="40"/>
      <c r="C193" s="124"/>
      <c r="D193" s="128">
        <f>IFERROR(VLOOKUP(A193,'Organisationer och LKP'!A:B,2,FALSE),0%)</f>
        <v>0</v>
      </c>
      <c r="E193" s="103">
        <f t="shared" si="17"/>
        <v>0</v>
      </c>
      <c r="F193" s="98"/>
      <c r="G193" s="100">
        <f t="shared" si="16"/>
        <v>0</v>
      </c>
      <c r="H193" s="98"/>
      <c r="I193" s="100">
        <f t="shared" si="18"/>
        <v>0</v>
      </c>
      <c r="J193" s="98"/>
      <c r="K193" s="100">
        <f t="shared" si="19"/>
        <v>0</v>
      </c>
      <c r="L193" s="98"/>
      <c r="M193" s="100">
        <f t="shared" si="20"/>
        <v>0</v>
      </c>
      <c r="N193" s="98"/>
      <c r="O193" s="100">
        <f t="shared" si="21"/>
        <v>0</v>
      </c>
      <c r="P193" s="100">
        <f t="shared" si="22"/>
        <v>0</v>
      </c>
      <c r="Q193" s="42">
        <f t="shared" si="23"/>
        <v>0</v>
      </c>
    </row>
    <row r="194" spans="1:17" x14ac:dyDescent="0.25">
      <c r="A194" s="7"/>
      <c r="B194" s="7"/>
      <c r="C194" s="123"/>
      <c r="D194" s="127">
        <f>IFERROR(VLOOKUP(A194,'Organisationer och LKP'!A:B,2,FALSE),0%)</f>
        <v>0</v>
      </c>
      <c r="E194" s="104">
        <f t="shared" si="17"/>
        <v>0</v>
      </c>
      <c r="F194" s="97"/>
      <c r="G194" s="99">
        <f t="shared" si="16"/>
        <v>0</v>
      </c>
      <c r="H194" s="97"/>
      <c r="I194" s="99">
        <f t="shared" si="18"/>
        <v>0</v>
      </c>
      <c r="J194" s="97"/>
      <c r="K194" s="99">
        <f t="shared" si="19"/>
        <v>0</v>
      </c>
      <c r="L194" s="97"/>
      <c r="M194" s="99">
        <f t="shared" si="20"/>
        <v>0</v>
      </c>
      <c r="N194" s="97"/>
      <c r="O194" s="99">
        <f t="shared" si="21"/>
        <v>0</v>
      </c>
      <c r="P194" s="99">
        <f t="shared" si="22"/>
        <v>0</v>
      </c>
      <c r="Q194" s="6">
        <f t="shared" si="23"/>
        <v>0</v>
      </c>
    </row>
    <row r="195" spans="1:17" x14ac:dyDescent="0.25">
      <c r="A195" s="40"/>
      <c r="B195" s="40"/>
      <c r="C195" s="124"/>
      <c r="D195" s="128">
        <f>IFERROR(VLOOKUP(A195,'Organisationer och LKP'!A:B,2,FALSE),0%)</f>
        <v>0</v>
      </c>
      <c r="E195" s="103">
        <f t="shared" si="17"/>
        <v>0</v>
      </c>
      <c r="F195" s="98"/>
      <c r="G195" s="100">
        <f t="shared" si="16"/>
        <v>0</v>
      </c>
      <c r="H195" s="98"/>
      <c r="I195" s="100">
        <f t="shared" si="18"/>
        <v>0</v>
      </c>
      <c r="J195" s="98"/>
      <c r="K195" s="100">
        <f t="shared" si="19"/>
        <v>0</v>
      </c>
      <c r="L195" s="98"/>
      <c r="M195" s="100">
        <f t="shared" si="20"/>
        <v>0</v>
      </c>
      <c r="N195" s="98"/>
      <c r="O195" s="100">
        <f t="shared" si="21"/>
        <v>0</v>
      </c>
      <c r="P195" s="100">
        <f t="shared" si="22"/>
        <v>0</v>
      </c>
      <c r="Q195" s="42">
        <f t="shared" si="23"/>
        <v>0</v>
      </c>
    </row>
    <row r="196" spans="1:17" x14ac:dyDescent="0.25">
      <c r="A196" s="7"/>
      <c r="B196" s="7"/>
      <c r="C196" s="123"/>
      <c r="D196" s="127">
        <f>IFERROR(VLOOKUP(A196,'Organisationer och LKP'!A:B,2,FALSE),0%)</f>
        <v>0</v>
      </c>
      <c r="E196" s="104">
        <f t="shared" si="17"/>
        <v>0</v>
      </c>
      <c r="F196" s="97"/>
      <c r="G196" s="99">
        <f t="shared" si="16"/>
        <v>0</v>
      </c>
      <c r="H196" s="97"/>
      <c r="I196" s="99">
        <f t="shared" si="18"/>
        <v>0</v>
      </c>
      <c r="J196" s="97"/>
      <c r="K196" s="99">
        <f t="shared" si="19"/>
        <v>0</v>
      </c>
      <c r="L196" s="97"/>
      <c r="M196" s="99">
        <f t="shared" si="20"/>
        <v>0</v>
      </c>
      <c r="N196" s="97"/>
      <c r="O196" s="99">
        <f t="shared" si="21"/>
        <v>0</v>
      </c>
      <c r="P196" s="99">
        <f t="shared" si="22"/>
        <v>0</v>
      </c>
      <c r="Q196" s="6">
        <f t="shared" si="23"/>
        <v>0</v>
      </c>
    </row>
    <row r="197" spans="1:17" x14ac:dyDescent="0.25">
      <c r="A197" s="40"/>
      <c r="B197" s="40"/>
      <c r="C197" s="124"/>
      <c r="D197" s="128">
        <f>IFERROR(VLOOKUP(A197,'Organisationer och LKP'!A:B,2,FALSE),0%)</f>
        <v>0</v>
      </c>
      <c r="E197" s="103">
        <f t="shared" si="17"/>
        <v>0</v>
      </c>
      <c r="F197" s="98"/>
      <c r="G197" s="100">
        <f t="shared" si="16"/>
        <v>0</v>
      </c>
      <c r="H197" s="98"/>
      <c r="I197" s="100">
        <f t="shared" si="18"/>
        <v>0</v>
      </c>
      <c r="J197" s="98"/>
      <c r="K197" s="100">
        <f t="shared" si="19"/>
        <v>0</v>
      </c>
      <c r="L197" s="98"/>
      <c r="M197" s="100">
        <f t="shared" si="20"/>
        <v>0</v>
      </c>
      <c r="N197" s="98"/>
      <c r="O197" s="100">
        <f t="shared" si="21"/>
        <v>0</v>
      </c>
      <c r="P197" s="100">
        <f t="shared" si="22"/>
        <v>0</v>
      </c>
      <c r="Q197" s="42">
        <f t="shared" si="23"/>
        <v>0</v>
      </c>
    </row>
    <row r="198" spans="1:17" x14ac:dyDescent="0.25">
      <c r="A198" s="7"/>
      <c r="B198" s="7"/>
      <c r="C198" s="123"/>
      <c r="D198" s="127">
        <f>IFERROR(VLOOKUP(A198,'Organisationer och LKP'!A:B,2,FALSE),0%)</f>
        <v>0</v>
      </c>
      <c r="E198" s="104">
        <f t="shared" si="17"/>
        <v>0</v>
      </c>
      <c r="F198" s="97"/>
      <c r="G198" s="99">
        <f t="shared" si="16"/>
        <v>0</v>
      </c>
      <c r="H198" s="97"/>
      <c r="I198" s="99">
        <f t="shared" si="18"/>
        <v>0</v>
      </c>
      <c r="J198" s="97"/>
      <c r="K198" s="99">
        <f t="shared" si="19"/>
        <v>0</v>
      </c>
      <c r="L198" s="97"/>
      <c r="M198" s="99">
        <f t="shared" si="20"/>
        <v>0</v>
      </c>
      <c r="N198" s="97"/>
      <c r="O198" s="99">
        <f t="shared" si="21"/>
        <v>0</v>
      </c>
      <c r="P198" s="99">
        <f t="shared" si="22"/>
        <v>0</v>
      </c>
      <c r="Q198" s="6">
        <f t="shared" si="23"/>
        <v>0</v>
      </c>
    </row>
    <row r="199" spans="1:17" x14ac:dyDescent="0.25">
      <c r="A199" s="40"/>
      <c r="B199" s="40"/>
      <c r="C199" s="124"/>
      <c r="D199" s="128">
        <f>IFERROR(VLOOKUP(A199,'Organisationer och LKP'!A:B,2,FALSE),0%)</f>
        <v>0</v>
      </c>
      <c r="E199" s="103">
        <f t="shared" si="17"/>
        <v>0</v>
      </c>
      <c r="F199" s="98"/>
      <c r="G199" s="100">
        <f t="shared" si="16"/>
        <v>0</v>
      </c>
      <c r="H199" s="98"/>
      <c r="I199" s="100">
        <f t="shared" si="18"/>
        <v>0</v>
      </c>
      <c r="J199" s="98"/>
      <c r="K199" s="100">
        <f t="shared" si="19"/>
        <v>0</v>
      </c>
      <c r="L199" s="98"/>
      <c r="M199" s="100">
        <f t="shared" si="20"/>
        <v>0</v>
      </c>
      <c r="N199" s="98"/>
      <c r="O199" s="100">
        <f t="shared" si="21"/>
        <v>0</v>
      </c>
      <c r="P199" s="100">
        <f t="shared" si="22"/>
        <v>0</v>
      </c>
      <c r="Q199" s="42">
        <f t="shared" si="23"/>
        <v>0</v>
      </c>
    </row>
    <row r="200" spans="1:17" x14ac:dyDescent="0.25">
      <c r="A200" s="7"/>
      <c r="B200" s="7"/>
      <c r="C200" s="123"/>
      <c r="D200" s="127">
        <f>IFERROR(VLOOKUP(A200,'Organisationer och LKP'!A:B,2,FALSE),0%)</f>
        <v>0</v>
      </c>
      <c r="E200" s="104">
        <f t="shared" si="17"/>
        <v>0</v>
      </c>
      <c r="F200" s="97"/>
      <c r="G200" s="99">
        <f t="shared" si="16"/>
        <v>0</v>
      </c>
      <c r="H200" s="97"/>
      <c r="I200" s="99">
        <f t="shared" si="18"/>
        <v>0</v>
      </c>
      <c r="J200" s="97"/>
      <c r="K200" s="99">
        <f t="shared" si="19"/>
        <v>0</v>
      </c>
      <c r="L200" s="97"/>
      <c r="M200" s="99">
        <f t="shared" si="20"/>
        <v>0</v>
      </c>
      <c r="N200" s="97"/>
      <c r="O200" s="99">
        <f t="shared" si="21"/>
        <v>0</v>
      </c>
      <c r="P200" s="99">
        <f t="shared" si="22"/>
        <v>0</v>
      </c>
      <c r="Q200" s="6">
        <f t="shared" si="23"/>
        <v>0</v>
      </c>
    </row>
    <row r="201" spans="1:17" x14ac:dyDescent="0.25">
      <c r="A201" s="40"/>
      <c r="B201" s="40"/>
      <c r="C201" s="124"/>
      <c r="D201" s="128">
        <f>IFERROR(VLOOKUP(A201,'Organisationer och LKP'!A:B,2,FALSE),0%)</f>
        <v>0</v>
      </c>
      <c r="E201" s="103">
        <f t="shared" si="17"/>
        <v>0</v>
      </c>
      <c r="F201" s="98"/>
      <c r="G201" s="100">
        <f t="shared" si="16"/>
        <v>0</v>
      </c>
      <c r="H201" s="98"/>
      <c r="I201" s="100">
        <f t="shared" si="18"/>
        <v>0</v>
      </c>
      <c r="J201" s="98"/>
      <c r="K201" s="100">
        <f t="shared" si="19"/>
        <v>0</v>
      </c>
      <c r="L201" s="98"/>
      <c r="M201" s="100">
        <f t="shared" si="20"/>
        <v>0</v>
      </c>
      <c r="N201" s="98"/>
      <c r="O201" s="100">
        <f t="shared" si="21"/>
        <v>0</v>
      </c>
      <c r="P201" s="100">
        <f t="shared" si="22"/>
        <v>0</v>
      </c>
      <c r="Q201" s="42">
        <f t="shared" si="23"/>
        <v>0</v>
      </c>
    </row>
    <row r="202" spans="1:17" x14ac:dyDescent="0.25">
      <c r="A202" s="7"/>
      <c r="B202" s="7"/>
      <c r="C202" s="123"/>
      <c r="D202" s="127">
        <f>IFERROR(VLOOKUP(A202,'Organisationer och LKP'!A:B,2,FALSE),0%)</f>
        <v>0</v>
      </c>
      <c r="E202" s="104">
        <f t="shared" si="17"/>
        <v>0</v>
      </c>
      <c r="F202" s="97"/>
      <c r="G202" s="99">
        <f t="shared" ref="G202:G265" si="24">F202*E202</f>
        <v>0</v>
      </c>
      <c r="H202" s="97"/>
      <c r="I202" s="99">
        <f t="shared" si="18"/>
        <v>0</v>
      </c>
      <c r="J202" s="97"/>
      <c r="K202" s="99">
        <f t="shared" si="19"/>
        <v>0</v>
      </c>
      <c r="L202" s="97"/>
      <c r="M202" s="99">
        <f t="shared" si="20"/>
        <v>0</v>
      </c>
      <c r="N202" s="97"/>
      <c r="O202" s="99">
        <f t="shared" si="21"/>
        <v>0</v>
      </c>
      <c r="P202" s="99">
        <f t="shared" si="22"/>
        <v>0</v>
      </c>
      <c r="Q202" s="6">
        <f t="shared" si="23"/>
        <v>0</v>
      </c>
    </row>
    <row r="203" spans="1:17" x14ac:dyDescent="0.25">
      <c r="A203" s="40"/>
      <c r="B203" s="40"/>
      <c r="C203" s="124"/>
      <c r="D203" s="128">
        <f>IFERROR(VLOOKUP(A203,'Organisationer och LKP'!A:B,2,FALSE),0%)</f>
        <v>0</v>
      </c>
      <c r="E203" s="103">
        <f t="shared" ref="E203:E266" si="25">(C203*(1+D203))*12/1720</f>
        <v>0</v>
      </c>
      <c r="F203" s="98"/>
      <c r="G203" s="100">
        <f t="shared" si="24"/>
        <v>0</v>
      </c>
      <c r="H203" s="98"/>
      <c r="I203" s="100">
        <f t="shared" ref="I203:I266" si="26">(H203*E203)*1.024</f>
        <v>0</v>
      </c>
      <c r="J203" s="98"/>
      <c r="K203" s="100">
        <f t="shared" ref="K203:K266" si="27">(J203*E203)*1.024^2</f>
        <v>0</v>
      </c>
      <c r="L203" s="98"/>
      <c r="M203" s="100">
        <f t="shared" ref="M203:M266" si="28">(L203*E203)*1.024^3</f>
        <v>0</v>
      </c>
      <c r="N203" s="98"/>
      <c r="O203" s="100">
        <f t="shared" ref="O203:O266" si="29">(N203*E203)*1.024^4</f>
        <v>0</v>
      </c>
      <c r="P203" s="100">
        <f t="shared" ref="P203:P266" si="30">SUM(F203+H203+J203+L203+N203)</f>
        <v>0</v>
      </c>
      <c r="Q203" s="42">
        <f t="shared" si="23"/>
        <v>0</v>
      </c>
    </row>
    <row r="204" spans="1:17" x14ac:dyDescent="0.25">
      <c r="A204" s="7"/>
      <c r="B204" s="7"/>
      <c r="C204" s="123"/>
      <c r="D204" s="127">
        <f>IFERROR(VLOOKUP(A204,'Organisationer och LKP'!A:B,2,FALSE),0%)</f>
        <v>0</v>
      </c>
      <c r="E204" s="104">
        <f t="shared" si="25"/>
        <v>0</v>
      </c>
      <c r="F204" s="97"/>
      <c r="G204" s="99">
        <f t="shared" si="24"/>
        <v>0</v>
      </c>
      <c r="H204" s="97"/>
      <c r="I204" s="99">
        <f t="shared" si="26"/>
        <v>0</v>
      </c>
      <c r="J204" s="97"/>
      <c r="K204" s="99">
        <f t="shared" si="27"/>
        <v>0</v>
      </c>
      <c r="L204" s="97"/>
      <c r="M204" s="99">
        <f t="shared" si="28"/>
        <v>0</v>
      </c>
      <c r="N204" s="97"/>
      <c r="O204" s="99">
        <f t="shared" si="29"/>
        <v>0</v>
      </c>
      <c r="P204" s="99">
        <f t="shared" si="30"/>
        <v>0</v>
      </c>
      <c r="Q204" s="6">
        <f t="shared" ref="Q204:Q267" si="31">ROUND(G204+I204+K204+M204+O204,0)</f>
        <v>0</v>
      </c>
    </row>
    <row r="205" spans="1:17" x14ac:dyDescent="0.25">
      <c r="A205" s="40"/>
      <c r="B205" s="40"/>
      <c r="C205" s="124"/>
      <c r="D205" s="128">
        <f>IFERROR(VLOOKUP(A205,'Organisationer och LKP'!A:B,2,FALSE),0%)</f>
        <v>0</v>
      </c>
      <c r="E205" s="103">
        <f t="shared" si="25"/>
        <v>0</v>
      </c>
      <c r="F205" s="98"/>
      <c r="G205" s="100">
        <f t="shared" si="24"/>
        <v>0</v>
      </c>
      <c r="H205" s="98"/>
      <c r="I205" s="100">
        <f t="shared" si="26"/>
        <v>0</v>
      </c>
      <c r="J205" s="98"/>
      <c r="K205" s="100">
        <f t="shared" si="27"/>
        <v>0</v>
      </c>
      <c r="L205" s="98"/>
      <c r="M205" s="100">
        <f t="shared" si="28"/>
        <v>0</v>
      </c>
      <c r="N205" s="98"/>
      <c r="O205" s="100">
        <f t="shared" si="29"/>
        <v>0</v>
      </c>
      <c r="P205" s="100">
        <f t="shared" si="30"/>
        <v>0</v>
      </c>
      <c r="Q205" s="42">
        <f t="shared" si="31"/>
        <v>0</v>
      </c>
    </row>
    <row r="206" spans="1:17" x14ac:dyDescent="0.25">
      <c r="A206" s="7"/>
      <c r="B206" s="7"/>
      <c r="C206" s="123"/>
      <c r="D206" s="127">
        <f>IFERROR(VLOOKUP(A206,'Organisationer och LKP'!A:B,2,FALSE),0%)</f>
        <v>0</v>
      </c>
      <c r="E206" s="104">
        <f t="shared" si="25"/>
        <v>0</v>
      </c>
      <c r="F206" s="97"/>
      <c r="G206" s="99">
        <f t="shared" si="24"/>
        <v>0</v>
      </c>
      <c r="H206" s="97"/>
      <c r="I206" s="99">
        <f t="shared" si="26"/>
        <v>0</v>
      </c>
      <c r="J206" s="97"/>
      <c r="K206" s="99">
        <f t="shared" si="27"/>
        <v>0</v>
      </c>
      <c r="L206" s="97"/>
      <c r="M206" s="99">
        <f t="shared" si="28"/>
        <v>0</v>
      </c>
      <c r="N206" s="97"/>
      <c r="O206" s="99">
        <f t="shared" si="29"/>
        <v>0</v>
      </c>
      <c r="P206" s="99">
        <f t="shared" si="30"/>
        <v>0</v>
      </c>
      <c r="Q206" s="6">
        <f t="shared" si="31"/>
        <v>0</v>
      </c>
    </row>
    <row r="207" spans="1:17" x14ac:dyDescent="0.25">
      <c r="A207" s="40"/>
      <c r="B207" s="40"/>
      <c r="C207" s="124"/>
      <c r="D207" s="128">
        <f>IFERROR(VLOOKUP(A207,'Organisationer och LKP'!A:B,2,FALSE),0%)</f>
        <v>0</v>
      </c>
      <c r="E207" s="103">
        <f t="shared" si="25"/>
        <v>0</v>
      </c>
      <c r="F207" s="98"/>
      <c r="G207" s="100">
        <f t="shared" si="24"/>
        <v>0</v>
      </c>
      <c r="H207" s="98"/>
      <c r="I207" s="100">
        <f t="shared" si="26"/>
        <v>0</v>
      </c>
      <c r="J207" s="98"/>
      <c r="K207" s="100">
        <f t="shared" si="27"/>
        <v>0</v>
      </c>
      <c r="L207" s="98"/>
      <c r="M207" s="100">
        <f t="shared" si="28"/>
        <v>0</v>
      </c>
      <c r="N207" s="98"/>
      <c r="O207" s="100">
        <f t="shared" si="29"/>
        <v>0</v>
      </c>
      <c r="P207" s="100">
        <f t="shared" si="30"/>
        <v>0</v>
      </c>
      <c r="Q207" s="42">
        <f t="shared" si="31"/>
        <v>0</v>
      </c>
    </row>
    <row r="208" spans="1:17" x14ac:dyDescent="0.25">
      <c r="A208" s="7"/>
      <c r="B208" s="7"/>
      <c r="C208" s="123"/>
      <c r="D208" s="127">
        <f>IFERROR(VLOOKUP(A208,'Organisationer och LKP'!A:B,2,FALSE),0%)</f>
        <v>0</v>
      </c>
      <c r="E208" s="104">
        <f t="shared" si="25"/>
        <v>0</v>
      </c>
      <c r="F208" s="97"/>
      <c r="G208" s="99">
        <f t="shared" si="24"/>
        <v>0</v>
      </c>
      <c r="H208" s="97"/>
      <c r="I208" s="99">
        <f t="shared" si="26"/>
        <v>0</v>
      </c>
      <c r="J208" s="97"/>
      <c r="K208" s="99">
        <f t="shared" si="27"/>
        <v>0</v>
      </c>
      <c r="L208" s="97"/>
      <c r="M208" s="99">
        <f t="shared" si="28"/>
        <v>0</v>
      </c>
      <c r="N208" s="97"/>
      <c r="O208" s="99">
        <f t="shared" si="29"/>
        <v>0</v>
      </c>
      <c r="P208" s="99">
        <f t="shared" si="30"/>
        <v>0</v>
      </c>
      <c r="Q208" s="6">
        <f t="shared" si="31"/>
        <v>0</v>
      </c>
    </row>
    <row r="209" spans="1:17" x14ac:dyDescent="0.25">
      <c r="A209" s="40"/>
      <c r="B209" s="40"/>
      <c r="C209" s="124"/>
      <c r="D209" s="128">
        <f>IFERROR(VLOOKUP(A209,'Organisationer och LKP'!A:B,2,FALSE),0%)</f>
        <v>0</v>
      </c>
      <c r="E209" s="103">
        <f t="shared" si="25"/>
        <v>0</v>
      </c>
      <c r="F209" s="98"/>
      <c r="G209" s="100">
        <f t="shared" si="24"/>
        <v>0</v>
      </c>
      <c r="H209" s="98"/>
      <c r="I209" s="100">
        <f t="shared" si="26"/>
        <v>0</v>
      </c>
      <c r="J209" s="98"/>
      <c r="K209" s="100">
        <f t="shared" si="27"/>
        <v>0</v>
      </c>
      <c r="L209" s="98"/>
      <c r="M209" s="100">
        <f t="shared" si="28"/>
        <v>0</v>
      </c>
      <c r="N209" s="98"/>
      <c r="O209" s="100">
        <f t="shared" si="29"/>
        <v>0</v>
      </c>
      <c r="P209" s="100">
        <f t="shared" si="30"/>
        <v>0</v>
      </c>
      <c r="Q209" s="42">
        <f t="shared" si="31"/>
        <v>0</v>
      </c>
    </row>
    <row r="210" spans="1:17" x14ac:dyDescent="0.25">
      <c r="A210" s="7"/>
      <c r="B210" s="7"/>
      <c r="C210" s="123"/>
      <c r="D210" s="127">
        <f>IFERROR(VLOOKUP(A210,'Organisationer och LKP'!A:B,2,FALSE),0%)</f>
        <v>0</v>
      </c>
      <c r="E210" s="104">
        <f t="shared" si="25"/>
        <v>0</v>
      </c>
      <c r="F210" s="97"/>
      <c r="G210" s="99">
        <f t="shared" si="24"/>
        <v>0</v>
      </c>
      <c r="H210" s="97"/>
      <c r="I210" s="99">
        <f t="shared" si="26"/>
        <v>0</v>
      </c>
      <c r="J210" s="97"/>
      <c r="K210" s="99">
        <f t="shared" si="27"/>
        <v>0</v>
      </c>
      <c r="L210" s="97"/>
      <c r="M210" s="99">
        <f t="shared" si="28"/>
        <v>0</v>
      </c>
      <c r="N210" s="97"/>
      <c r="O210" s="99">
        <f t="shared" si="29"/>
        <v>0</v>
      </c>
      <c r="P210" s="99">
        <f t="shared" si="30"/>
        <v>0</v>
      </c>
      <c r="Q210" s="6">
        <f t="shared" si="31"/>
        <v>0</v>
      </c>
    </row>
    <row r="211" spans="1:17" x14ac:dyDescent="0.25">
      <c r="A211" s="40"/>
      <c r="B211" s="40"/>
      <c r="C211" s="124"/>
      <c r="D211" s="128">
        <f>IFERROR(VLOOKUP(A211,'Organisationer och LKP'!A:B,2,FALSE),0%)</f>
        <v>0</v>
      </c>
      <c r="E211" s="103">
        <f t="shared" si="25"/>
        <v>0</v>
      </c>
      <c r="F211" s="98"/>
      <c r="G211" s="100">
        <f t="shared" si="24"/>
        <v>0</v>
      </c>
      <c r="H211" s="98"/>
      <c r="I211" s="100">
        <f t="shared" si="26"/>
        <v>0</v>
      </c>
      <c r="J211" s="98"/>
      <c r="K211" s="100">
        <f t="shared" si="27"/>
        <v>0</v>
      </c>
      <c r="L211" s="98"/>
      <c r="M211" s="100">
        <f t="shared" si="28"/>
        <v>0</v>
      </c>
      <c r="N211" s="98"/>
      <c r="O211" s="100">
        <f t="shared" si="29"/>
        <v>0</v>
      </c>
      <c r="P211" s="100">
        <f t="shared" si="30"/>
        <v>0</v>
      </c>
      <c r="Q211" s="42">
        <f t="shared" si="31"/>
        <v>0</v>
      </c>
    </row>
    <row r="212" spans="1:17" x14ac:dyDescent="0.25">
      <c r="A212" s="7"/>
      <c r="B212" s="7"/>
      <c r="C212" s="123"/>
      <c r="D212" s="127">
        <f>IFERROR(VLOOKUP(A212,'Organisationer och LKP'!A:B,2,FALSE),0%)</f>
        <v>0</v>
      </c>
      <c r="E212" s="104">
        <f t="shared" si="25"/>
        <v>0</v>
      </c>
      <c r="F212" s="97"/>
      <c r="G212" s="99">
        <f t="shared" si="24"/>
        <v>0</v>
      </c>
      <c r="H212" s="97"/>
      <c r="I212" s="99">
        <f t="shared" si="26"/>
        <v>0</v>
      </c>
      <c r="J212" s="97"/>
      <c r="K212" s="99">
        <f t="shared" si="27"/>
        <v>0</v>
      </c>
      <c r="L212" s="97"/>
      <c r="M212" s="99">
        <f t="shared" si="28"/>
        <v>0</v>
      </c>
      <c r="N212" s="97"/>
      <c r="O212" s="99">
        <f t="shared" si="29"/>
        <v>0</v>
      </c>
      <c r="P212" s="99">
        <f t="shared" si="30"/>
        <v>0</v>
      </c>
      <c r="Q212" s="6">
        <f t="shared" si="31"/>
        <v>0</v>
      </c>
    </row>
    <row r="213" spans="1:17" x14ac:dyDescent="0.25">
      <c r="A213" s="40"/>
      <c r="B213" s="40"/>
      <c r="C213" s="124"/>
      <c r="D213" s="128">
        <f>IFERROR(VLOOKUP(A213,'Organisationer och LKP'!A:B,2,FALSE),0%)</f>
        <v>0</v>
      </c>
      <c r="E213" s="103">
        <f t="shared" si="25"/>
        <v>0</v>
      </c>
      <c r="F213" s="98"/>
      <c r="G213" s="100">
        <f t="shared" si="24"/>
        <v>0</v>
      </c>
      <c r="H213" s="98"/>
      <c r="I213" s="100">
        <f t="shared" si="26"/>
        <v>0</v>
      </c>
      <c r="J213" s="98"/>
      <c r="K213" s="100">
        <f t="shared" si="27"/>
        <v>0</v>
      </c>
      <c r="L213" s="98"/>
      <c r="M213" s="100">
        <f t="shared" si="28"/>
        <v>0</v>
      </c>
      <c r="N213" s="98"/>
      <c r="O213" s="100">
        <f t="shared" si="29"/>
        <v>0</v>
      </c>
      <c r="P213" s="100">
        <f t="shared" si="30"/>
        <v>0</v>
      </c>
      <c r="Q213" s="42">
        <f t="shared" si="31"/>
        <v>0</v>
      </c>
    </row>
    <row r="214" spans="1:17" x14ac:dyDescent="0.25">
      <c r="A214" s="7"/>
      <c r="B214" s="7"/>
      <c r="C214" s="123"/>
      <c r="D214" s="127">
        <f>IFERROR(VLOOKUP(A214,'Organisationer och LKP'!A:B,2,FALSE),0%)</f>
        <v>0</v>
      </c>
      <c r="E214" s="104">
        <f t="shared" si="25"/>
        <v>0</v>
      </c>
      <c r="F214" s="97"/>
      <c r="G214" s="99">
        <f t="shared" si="24"/>
        <v>0</v>
      </c>
      <c r="H214" s="97"/>
      <c r="I214" s="99">
        <f t="shared" si="26"/>
        <v>0</v>
      </c>
      <c r="J214" s="97"/>
      <c r="K214" s="99">
        <f t="shared" si="27"/>
        <v>0</v>
      </c>
      <c r="L214" s="97"/>
      <c r="M214" s="99">
        <f t="shared" si="28"/>
        <v>0</v>
      </c>
      <c r="N214" s="97"/>
      <c r="O214" s="99">
        <f t="shared" si="29"/>
        <v>0</v>
      </c>
      <c r="P214" s="99">
        <f t="shared" si="30"/>
        <v>0</v>
      </c>
      <c r="Q214" s="6">
        <f t="shared" si="31"/>
        <v>0</v>
      </c>
    </row>
    <row r="215" spans="1:17" x14ac:dyDescent="0.25">
      <c r="A215" s="40"/>
      <c r="B215" s="40"/>
      <c r="C215" s="124"/>
      <c r="D215" s="128">
        <f>IFERROR(VLOOKUP(A215,'Organisationer och LKP'!A:B,2,FALSE),0%)</f>
        <v>0</v>
      </c>
      <c r="E215" s="103">
        <f t="shared" si="25"/>
        <v>0</v>
      </c>
      <c r="F215" s="98"/>
      <c r="G215" s="100">
        <f t="shared" si="24"/>
        <v>0</v>
      </c>
      <c r="H215" s="98"/>
      <c r="I215" s="100">
        <f t="shared" si="26"/>
        <v>0</v>
      </c>
      <c r="J215" s="98"/>
      <c r="K215" s="100">
        <f t="shared" si="27"/>
        <v>0</v>
      </c>
      <c r="L215" s="98"/>
      <c r="M215" s="100">
        <f t="shared" si="28"/>
        <v>0</v>
      </c>
      <c r="N215" s="98"/>
      <c r="O215" s="100">
        <f t="shared" si="29"/>
        <v>0</v>
      </c>
      <c r="P215" s="100">
        <f t="shared" si="30"/>
        <v>0</v>
      </c>
      <c r="Q215" s="42">
        <f t="shared" si="31"/>
        <v>0</v>
      </c>
    </row>
    <row r="216" spans="1:17" x14ac:dyDescent="0.25">
      <c r="A216" s="7"/>
      <c r="B216" s="7"/>
      <c r="C216" s="123"/>
      <c r="D216" s="127">
        <f>IFERROR(VLOOKUP(A216,'Organisationer och LKP'!A:B,2,FALSE),0%)</f>
        <v>0</v>
      </c>
      <c r="E216" s="104">
        <f t="shared" si="25"/>
        <v>0</v>
      </c>
      <c r="F216" s="97"/>
      <c r="G216" s="99">
        <f t="shared" si="24"/>
        <v>0</v>
      </c>
      <c r="H216" s="97"/>
      <c r="I216" s="99">
        <f t="shared" si="26"/>
        <v>0</v>
      </c>
      <c r="J216" s="97"/>
      <c r="K216" s="99">
        <f t="shared" si="27"/>
        <v>0</v>
      </c>
      <c r="L216" s="97"/>
      <c r="M216" s="99">
        <f t="shared" si="28"/>
        <v>0</v>
      </c>
      <c r="N216" s="97"/>
      <c r="O216" s="99">
        <f t="shared" si="29"/>
        <v>0</v>
      </c>
      <c r="P216" s="99">
        <f t="shared" si="30"/>
        <v>0</v>
      </c>
      <c r="Q216" s="6">
        <f t="shared" si="31"/>
        <v>0</v>
      </c>
    </row>
    <row r="217" spans="1:17" x14ac:dyDescent="0.25">
      <c r="A217" s="40"/>
      <c r="B217" s="40"/>
      <c r="C217" s="124"/>
      <c r="D217" s="128">
        <f>IFERROR(VLOOKUP(A217,'Organisationer och LKP'!A:B,2,FALSE),0%)</f>
        <v>0</v>
      </c>
      <c r="E217" s="103">
        <f t="shared" si="25"/>
        <v>0</v>
      </c>
      <c r="F217" s="98"/>
      <c r="G217" s="100">
        <f t="shared" si="24"/>
        <v>0</v>
      </c>
      <c r="H217" s="98"/>
      <c r="I217" s="100">
        <f t="shared" si="26"/>
        <v>0</v>
      </c>
      <c r="J217" s="98"/>
      <c r="K217" s="100">
        <f t="shared" si="27"/>
        <v>0</v>
      </c>
      <c r="L217" s="98"/>
      <c r="M217" s="100">
        <f t="shared" si="28"/>
        <v>0</v>
      </c>
      <c r="N217" s="98"/>
      <c r="O217" s="100">
        <f t="shared" si="29"/>
        <v>0</v>
      </c>
      <c r="P217" s="100">
        <f t="shared" si="30"/>
        <v>0</v>
      </c>
      <c r="Q217" s="42">
        <f t="shared" si="31"/>
        <v>0</v>
      </c>
    </row>
    <row r="218" spans="1:17" x14ac:dyDescent="0.25">
      <c r="A218" s="7"/>
      <c r="B218" s="7"/>
      <c r="C218" s="123"/>
      <c r="D218" s="127">
        <f>IFERROR(VLOOKUP(A218,'Organisationer och LKP'!A:B,2,FALSE),0%)</f>
        <v>0</v>
      </c>
      <c r="E218" s="104">
        <f t="shared" si="25"/>
        <v>0</v>
      </c>
      <c r="F218" s="97"/>
      <c r="G218" s="99">
        <f t="shared" si="24"/>
        <v>0</v>
      </c>
      <c r="H218" s="97"/>
      <c r="I218" s="99">
        <f t="shared" si="26"/>
        <v>0</v>
      </c>
      <c r="J218" s="97"/>
      <c r="K218" s="99">
        <f t="shared" si="27"/>
        <v>0</v>
      </c>
      <c r="L218" s="97"/>
      <c r="M218" s="99">
        <f t="shared" si="28"/>
        <v>0</v>
      </c>
      <c r="N218" s="97"/>
      <c r="O218" s="99">
        <f t="shared" si="29"/>
        <v>0</v>
      </c>
      <c r="P218" s="99">
        <f t="shared" si="30"/>
        <v>0</v>
      </c>
      <c r="Q218" s="6">
        <f t="shared" si="31"/>
        <v>0</v>
      </c>
    </row>
    <row r="219" spans="1:17" x14ac:dyDescent="0.25">
      <c r="A219" s="40"/>
      <c r="B219" s="40"/>
      <c r="C219" s="124"/>
      <c r="D219" s="128">
        <f>IFERROR(VLOOKUP(A219,'Organisationer och LKP'!A:B,2,FALSE),0%)</f>
        <v>0</v>
      </c>
      <c r="E219" s="103">
        <f t="shared" si="25"/>
        <v>0</v>
      </c>
      <c r="F219" s="98"/>
      <c r="G219" s="100">
        <f t="shared" si="24"/>
        <v>0</v>
      </c>
      <c r="H219" s="98"/>
      <c r="I219" s="100">
        <f t="shared" si="26"/>
        <v>0</v>
      </c>
      <c r="J219" s="98"/>
      <c r="K219" s="100">
        <f t="shared" si="27"/>
        <v>0</v>
      </c>
      <c r="L219" s="98"/>
      <c r="M219" s="100">
        <f t="shared" si="28"/>
        <v>0</v>
      </c>
      <c r="N219" s="98"/>
      <c r="O219" s="100">
        <f t="shared" si="29"/>
        <v>0</v>
      </c>
      <c r="P219" s="100">
        <f t="shared" si="30"/>
        <v>0</v>
      </c>
      <c r="Q219" s="42">
        <f t="shared" si="31"/>
        <v>0</v>
      </c>
    </row>
    <row r="220" spans="1:17" x14ac:dyDescent="0.25">
      <c r="A220" s="7"/>
      <c r="B220" s="7"/>
      <c r="C220" s="123"/>
      <c r="D220" s="127">
        <f>IFERROR(VLOOKUP(A220,'Organisationer och LKP'!A:B,2,FALSE),0%)</f>
        <v>0</v>
      </c>
      <c r="E220" s="101">
        <f t="shared" si="25"/>
        <v>0</v>
      </c>
      <c r="F220" s="97"/>
      <c r="G220" s="99">
        <f t="shared" si="24"/>
        <v>0</v>
      </c>
      <c r="H220" s="97"/>
      <c r="I220" s="99">
        <f t="shared" si="26"/>
        <v>0</v>
      </c>
      <c r="J220" s="97"/>
      <c r="K220" s="99">
        <f t="shared" si="27"/>
        <v>0</v>
      </c>
      <c r="L220" s="97"/>
      <c r="M220" s="99">
        <f t="shared" si="28"/>
        <v>0</v>
      </c>
      <c r="N220" s="97"/>
      <c r="O220" s="99">
        <f t="shared" si="29"/>
        <v>0</v>
      </c>
      <c r="P220" s="99">
        <f t="shared" si="30"/>
        <v>0</v>
      </c>
      <c r="Q220" s="6">
        <f t="shared" si="31"/>
        <v>0</v>
      </c>
    </row>
    <row r="221" spans="1:17" x14ac:dyDescent="0.25">
      <c r="A221" s="40"/>
      <c r="B221" s="40"/>
      <c r="C221" s="124"/>
      <c r="D221" s="128">
        <f>IFERROR(VLOOKUP(A221,'Organisationer och LKP'!A:B,2,FALSE),0%)</f>
        <v>0</v>
      </c>
      <c r="E221" s="102">
        <f t="shared" si="25"/>
        <v>0</v>
      </c>
      <c r="F221" s="98"/>
      <c r="G221" s="100">
        <f t="shared" si="24"/>
        <v>0</v>
      </c>
      <c r="H221" s="98"/>
      <c r="I221" s="100">
        <f t="shared" si="26"/>
        <v>0</v>
      </c>
      <c r="J221" s="98"/>
      <c r="K221" s="100">
        <f t="shared" si="27"/>
        <v>0</v>
      </c>
      <c r="L221" s="98"/>
      <c r="M221" s="100">
        <f t="shared" si="28"/>
        <v>0</v>
      </c>
      <c r="N221" s="98"/>
      <c r="O221" s="100">
        <f t="shared" si="29"/>
        <v>0</v>
      </c>
      <c r="P221" s="100">
        <f t="shared" si="30"/>
        <v>0</v>
      </c>
      <c r="Q221" s="42">
        <f t="shared" si="31"/>
        <v>0</v>
      </c>
    </row>
    <row r="222" spans="1:17" x14ac:dyDescent="0.25">
      <c r="A222" s="7"/>
      <c r="B222" s="7"/>
      <c r="C222" s="123"/>
      <c r="D222" s="127">
        <f>IFERROR(VLOOKUP(A222,'Organisationer och LKP'!A:B,2,FALSE),0%)</f>
        <v>0</v>
      </c>
      <c r="E222" s="101">
        <f t="shared" si="25"/>
        <v>0</v>
      </c>
      <c r="F222" s="97"/>
      <c r="G222" s="99">
        <f t="shared" si="24"/>
        <v>0</v>
      </c>
      <c r="H222" s="97"/>
      <c r="I222" s="99">
        <f t="shared" si="26"/>
        <v>0</v>
      </c>
      <c r="J222" s="97"/>
      <c r="K222" s="99">
        <f t="shared" si="27"/>
        <v>0</v>
      </c>
      <c r="L222" s="97"/>
      <c r="M222" s="99">
        <f t="shared" si="28"/>
        <v>0</v>
      </c>
      <c r="N222" s="97"/>
      <c r="O222" s="99">
        <f t="shared" si="29"/>
        <v>0</v>
      </c>
      <c r="P222" s="99">
        <f t="shared" si="30"/>
        <v>0</v>
      </c>
      <c r="Q222" s="6">
        <f t="shared" si="31"/>
        <v>0</v>
      </c>
    </row>
    <row r="223" spans="1:17" x14ac:dyDescent="0.25">
      <c r="A223" s="40"/>
      <c r="B223" s="40"/>
      <c r="C223" s="124"/>
      <c r="D223" s="128">
        <f>IFERROR(VLOOKUP(A223,'Organisationer och LKP'!A:B,2,FALSE),0%)</f>
        <v>0</v>
      </c>
      <c r="E223" s="102">
        <f t="shared" si="25"/>
        <v>0</v>
      </c>
      <c r="F223" s="98"/>
      <c r="G223" s="100">
        <f t="shared" si="24"/>
        <v>0</v>
      </c>
      <c r="H223" s="98"/>
      <c r="I223" s="100">
        <f t="shared" si="26"/>
        <v>0</v>
      </c>
      <c r="J223" s="98"/>
      <c r="K223" s="100">
        <f t="shared" si="27"/>
        <v>0</v>
      </c>
      <c r="L223" s="98"/>
      <c r="M223" s="100">
        <f t="shared" si="28"/>
        <v>0</v>
      </c>
      <c r="N223" s="98"/>
      <c r="O223" s="100">
        <f t="shared" si="29"/>
        <v>0</v>
      </c>
      <c r="P223" s="100">
        <f t="shared" si="30"/>
        <v>0</v>
      </c>
      <c r="Q223" s="42">
        <f t="shared" si="31"/>
        <v>0</v>
      </c>
    </row>
    <row r="224" spans="1:17" x14ac:dyDescent="0.25">
      <c r="A224" s="7"/>
      <c r="B224" s="7"/>
      <c r="C224" s="123"/>
      <c r="D224" s="127">
        <f>IFERROR(VLOOKUP(A224,'Organisationer och LKP'!A:B,2,FALSE),0%)</f>
        <v>0</v>
      </c>
      <c r="E224" s="101">
        <f t="shared" si="25"/>
        <v>0</v>
      </c>
      <c r="F224" s="97"/>
      <c r="G224" s="99">
        <f t="shared" si="24"/>
        <v>0</v>
      </c>
      <c r="H224" s="97"/>
      <c r="I224" s="99">
        <f t="shared" si="26"/>
        <v>0</v>
      </c>
      <c r="J224" s="97"/>
      <c r="K224" s="99">
        <f t="shared" si="27"/>
        <v>0</v>
      </c>
      <c r="L224" s="97"/>
      <c r="M224" s="99">
        <f t="shared" si="28"/>
        <v>0</v>
      </c>
      <c r="N224" s="97"/>
      <c r="O224" s="99">
        <f t="shared" si="29"/>
        <v>0</v>
      </c>
      <c r="P224" s="99">
        <f t="shared" si="30"/>
        <v>0</v>
      </c>
      <c r="Q224" s="6">
        <f t="shared" si="31"/>
        <v>0</v>
      </c>
    </row>
    <row r="225" spans="1:17" x14ac:dyDescent="0.25">
      <c r="A225" s="40"/>
      <c r="B225" s="40"/>
      <c r="C225" s="124"/>
      <c r="D225" s="128">
        <f>IFERROR(VLOOKUP(A225,'Organisationer och LKP'!A:B,2,FALSE),0%)</f>
        <v>0</v>
      </c>
      <c r="E225" s="103">
        <f t="shared" si="25"/>
        <v>0</v>
      </c>
      <c r="F225" s="98"/>
      <c r="G225" s="100">
        <f t="shared" si="24"/>
        <v>0</v>
      </c>
      <c r="H225" s="98"/>
      <c r="I225" s="100">
        <f t="shared" si="26"/>
        <v>0</v>
      </c>
      <c r="J225" s="98"/>
      <c r="K225" s="100">
        <f t="shared" si="27"/>
        <v>0</v>
      </c>
      <c r="L225" s="98"/>
      <c r="M225" s="100">
        <f t="shared" si="28"/>
        <v>0</v>
      </c>
      <c r="N225" s="98"/>
      <c r="O225" s="100">
        <f t="shared" si="29"/>
        <v>0</v>
      </c>
      <c r="P225" s="100">
        <f t="shared" si="30"/>
        <v>0</v>
      </c>
      <c r="Q225" s="42">
        <f t="shared" si="31"/>
        <v>0</v>
      </c>
    </row>
    <row r="226" spans="1:17" x14ac:dyDescent="0.25">
      <c r="A226" s="7"/>
      <c r="B226" s="7"/>
      <c r="C226" s="123"/>
      <c r="D226" s="127">
        <f>IFERROR(VLOOKUP(A226,'Organisationer och LKP'!A:B,2,FALSE),0%)</f>
        <v>0</v>
      </c>
      <c r="E226" s="104">
        <f t="shared" si="25"/>
        <v>0</v>
      </c>
      <c r="F226" s="97"/>
      <c r="G226" s="99">
        <f t="shared" si="24"/>
        <v>0</v>
      </c>
      <c r="H226" s="97"/>
      <c r="I226" s="99">
        <f t="shared" si="26"/>
        <v>0</v>
      </c>
      <c r="J226" s="97"/>
      <c r="K226" s="99">
        <f t="shared" si="27"/>
        <v>0</v>
      </c>
      <c r="L226" s="97"/>
      <c r="M226" s="99">
        <f t="shared" si="28"/>
        <v>0</v>
      </c>
      <c r="N226" s="97"/>
      <c r="O226" s="99">
        <f t="shared" si="29"/>
        <v>0</v>
      </c>
      <c r="P226" s="99">
        <f t="shared" si="30"/>
        <v>0</v>
      </c>
      <c r="Q226" s="6">
        <f t="shared" si="31"/>
        <v>0</v>
      </c>
    </row>
    <row r="227" spans="1:17" x14ac:dyDescent="0.25">
      <c r="A227" s="40"/>
      <c r="B227" s="40"/>
      <c r="C227" s="124"/>
      <c r="D227" s="128">
        <f>IFERROR(VLOOKUP(A227,'Organisationer och LKP'!A:B,2,FALSE),0%)</f>
        <v>0</v>
      </c>
      <c r="E227" s="103">
        <f t="shared" si="25"/>
        <v>0</v>
      </c>
      <c r="F227" s="98"/>
      <c r="G227" s="100">
        <f t="shared" si="24"/>
        <v>0</v>
      </c>
      <c r="H227" s="98"/>
      <c r="I227" s="100">
        <f t="shared" si="26"/>
        <v>0</v>
      </c>
      <c r="J227" s="98"/>
      <c r="K227" s="100">
        <f t="shared" si="27"/>
        <v>0</v>
      </c>
      <c r="L227" s="98"/>
      <c r="M227" s="100">
        <f t="shared" si="28"/>
        <v>0</v>
      </c>
      <c r="N227" s="98"/>
      <c r="O227" s="100">
        <f t="shared" si="29"/>
        <v>0</v>
      </c>
      <c r="P227" s="100">
        <f t="shared" si="30"/>
        <v>0</v>
      </c>
      <c r="Q227" s="42">
        <f t="shared" si="31"/>
        <v>0</v>
      </c>
    </row>
    <row r="228" spans="1:17" x14ac:dyDescent="0.25">
      <c r="A228" s="7"/>
      <c r="B228" s="7"/>
      <c r="C228" s="123"/>
      <c r="D228" s="127">
        <f>IFERROR(VLOOKUP(A228,'Organisationer och LKP'!A:B,2,FALSE),0%)</f>
        <v>0</v>
      </c>
      <c r="E228" s="104">
        <f t="shared" si="25"/>
        <v>0</v>
      </c>
      <c r="F228" s="97"/>
      <c r="G228" s="99">
        <f t="shared" si="24"/>
        <v>0</v>
      </c>
      <c r="H228" s="97"/>
      <c r="I228" s="99">
        <f t="shared" si="26"/>
        <v>0</v>
      </c>
      <c r="J228" s="97"/>
      <c r="K228" s="99">
        <f t="shared" si="27"/>
        <v>0</v>
      </c>
      <c r="L228" s="97"/>
      <c r="M228" s="99">
        <f t="shared" si="28"/>
        <v>0</v>
      </c>
      <c r="N228" s="97"/>
      <c r="O228" s="99">
        <f t="shared" si="29"/>
        <v>0</v>
      </c>
      <c r="P228" s="99">
        <f t="shared" si="30"/>
        <v>0</v>
      </c>
      <c r="Q228" s="6">
        <f t="shared" si="31"/>
        <v>0</v>
      </c>
    </row>
    <row r="229" spans="1:17" x14ac:dyDescent="0.25">
      <c r="A229" s="40"/>
      <c r="B229" s="40"/>
      <c r="C229" s="124"/>
      <c r="D229" s="128">
        <f>IFERROR(VLOOKUP(A229,'Organisationer och LKP'!A:B,2,FALSE),0%)</f>
        <v>0</v>
      </c>
      <c r="E229" s="103">
        <f t="shared" si="25"/>
        <v>0</v>
      </c>
      <c r="F229" s="98"/>
      <c r="G229" s="100">
        <f t="shared" si="24"/>
        <v>0</v>
      </c>
      <c r="H229" s="98"/>
      <c r="I229" s="100">
        <f t="shared" si="26"/>
        <v>0</v>
      </c>
      <c r="J229" s="98"/>
      <c r="K229" s="100">
        <f t="shared" si="27"/>
        <v>0</v>
      </c>
      <c r="L229" s="98"/>
      <c r="M229" s="100">
        <f t="shared" si="28"/>
        <v>0</v>
      </c>
      <c r="N229" s="98"/>
      <c r="O229" s="100">
        <f t="shared" si="29"/>
        <v>0</v>
      </c>
      <c r="P229" s="100">
        <f t="shared" si="30"/>
        <v>0</v>
      </c>
      <c r="Q229" s="42">
        <f t="shared" si="31"/>
        <v>0</v>
      </c>
    </row>
    <row r="230" spans="1:17" x14ac:dyDescent="0.25">
      <c r="A230" s="7"/>
      <c r="B230" s="7"/>
      <c r="C230" s="123"/>
      <c r="D230" s="127">
        <f>IFERROR(VLOOKUP(A230,'Organisationer och LKP'!A:B,2,FALSE),0%)</f>
        <v>0</v>
      </c>
      <c r="E230" s="104">
        <f t="shared" si="25"/>
        <v>0</v>
      </c>
      <c r="F230" s="97"/>
      <c r="G230" s="99">
        <f t="shared" si="24"/>
        <v>0</v>
      </c>
      <c r="H230" s="97"/>
      <c r="I230" s="99">
        <f t="shared" si="26"/>
        <v>0</v>
      </c>
      <c r="J230" s="97"/>
      <c r="K230" s="99">
        <f t="shared" si="27"/>
        <v>0</v>
      </c>
      <c r="L230" s="97"/>
      <c r="M230" s="99">
        <f t="shared" si="28"/>
        <v>0</v>
      </c>
      <c r="N230" s="97"/>
      <c r="O230" s="99">
        <f t="shared" si="29"/>
        <v>0</v>
      </c>
      <c r="P230" s="99">
        <f t="shared" si="30"/>
        <v>0</v>
      </c>
      <c r="Q230" s="6">
        <f t="shared" si="31"/>
        <v>0</v>
      </c>
    </row>
    <row r="231" spans="1:17" x14ac:dyDescent="0.25">
      <c r="A231" s="40"/>
      <c r="B231" s="40"/>
      <c r="C231" s="124"/>
      <c r="D231" s="128">
        <f>IFERROR(VLOOKUP(A231,'Organisationer och LKP'!A:B,2,FALSE),0%)</f>
        <v>0</v>
      </c>
      <c r="E231" s="103">
        <f t="shared" si="25"/>
        <v>0</v>
      </c>
      <c r="F231" s="98"/>
      <c r="G231" s="100">
        <f t="shared" si="24"/>
        <v>0</v>
      </c>
      <c r="H231" s="98"/>
      <c r="I231" s="100">
        <f t="shared" si="26"/>
        <v>0</v>
      </c>
      <c r="J231" s="98"/>
      <c r="K231" s="100">
        <f t="shared" si="27"/>
        <v>0</v>
      </c>
      <c r="L231" s="98"/>
      <c r="M231" s="100">
        <f t="shared" si="28"/>
        <v>0</v>
      </c>
      <c r="N231" s="98"/>
      <c r="O231" s="100">
        <f t="shared" si="29"/>
        <v>0</v>
      </c>
      <c r="P231" s="100">
        <f t="shared" si="30"/>
        <v>0</v>
      </c>
      <c r="Q231" s="42">
        <f t="shared" si="31"/>
        <v>0</v>
      </c>
    </row>
    <row r="232" spans="1:17" x14ac:dyDescent="0.25">
      <c r="A232" s="7"/>
      <c r="B232" s="7"/>
      <c r="C232" s="123"/>
      <c r="D232" s="127">
        <f>IFERROR(VLOOKUP(A232,'Organisationer och LKP'!A:B,2,FALSE),0%)</f>
        <v>0</v>
      </c>
      <c r="E232" s="104">
        <f t="shared" si="25"/>
        <v>0</v>
      </c>
      <c r="F232" s="97"/>
      <c r="G232" s="99">
        <f t="shared" si="24"/>
        <v>0</v>
      </c>
      <c r="H232" s="97"/>
      <c r="I232" s="99">
        <f t="shared" si="26"/>
        <v>0</v>
      </c>
      <c r="J232" s="97"/>
      <c r="K232" s="99">
        <f t="shared" si="27"/>
        <v>0</v>
      </c>
      <c r="L232" s="97"/>
      <c r="M232" s="99">
        <f t="shared" si="28"/>
        <v>0</v>
      </c>
      <c r="N232" s="97"/>
      <c r="O232" s="99">
        <f t="shared" si="29"/>
        <v>0</v>
      </c>
      <c r="P232" s="99">
        <f t="shared" si="30"/>
        <v>0</v>
      </c>
      <c r="Q232" s="6">
        <f t="shared" si="31"/>
        <v>0</v>
      </c>
    </row>
    <row r="233" spans="1:17" x14ac:dyDescent="0.25">
      <c r="A233" s="40"/>
      <c r="B233" s="40"/>
      <c r="C233" s="124"/>
      <c r="D233" s="128">
        <f>IFERROR(VLOOKUP(A233,'Organisationer och LKP'!A:B,2,FALSE),0%)</f>
        <v>0</v>
      </c>
      <c r="E233" s="103">
        <f t="shared" si="25"/>
        <v>0</v>
      </c>
      <c r="F233" s="98"/>
      <c r="G233" s="100">
        <f t="shared" si="24"/>
        <v>0</v>
      </c>
      <c r="H233" s="98"/>
      <c r="I233" s="100">
        <f t="shared" si="26"/>
        <v>0</v>
      </c>
      <c r="J233" s="98"/>
      <c r="K233" s="100">
        <f t="shared" si="27"/>
        <v>0</v>
      </c>
      <c r="L233" s="98"/>
      <c r="M233" s="100">
        <f t="shared" si="28"/>
        <v>0</v>
      </c>
      <c r="N233" s="98"/>
      <c r="O233" s="100">
        <f t="shared" si="29"/>
        <v>0</v>
      </c>
      <c r="P233" s="100">
        <f t="shared" si="30"/>
        <v>0</v>
      </c>
      <c r="Q233" s="42">
        <f t="shared" si="31"/>
        <v>0</v>
      </c>
    </row>
    <row r="234" spans="1:17" x14ac:dyDescent="0.25">
      <c r="A234" s="7"/>
      <c r="B234" s="7"/>
      <c r="C234" s="123"/>
      <c r="D234" s="127">
        <f>IFERROR(VLOOKUP(A234,'Organisationer och LKP'!A:B,2,FALSE),0%)</f>
        <v>0</v>
      </c>
      <c r="E234" s="104">
        <f t="shared" si="25"/>
        <v>0</v>
      </c>
      <c r="F234" s="97"/>
      <c r="G234" s="99">
        <f t="shared" si="24"/>
        <v>0</v>
      </c>
      <c r="H234" s="97"/>
      <c r="I234" s="99">
        <f t="shared" si="26"/>
        <v>0</v>
      </c>
      <c r="J234" s="97"/>
      <c r="K234" s="99">
        <f t="shared" si="27"/>
        <v>0</v>
      </c>
      <c r="L234" s="97"/>
      <c r="M234" s="99">
        <f t="shared" si="28"/>
        <v>0</v>
      </c>
      <c r="N234" s="97"/>
      <c r="O234" s="99">
        <f t="shared" si="29"/>
        <v>0</v>
      </c>
      <c r="P234" s="99">
        <f t="shared" si="30"/>
        <v>0</v>
      </c>
      <c r="Q234" s="6">
        <f t="shared" si="31"/>
        <v>0</v>
      </c>
    </row>
    <row r="235" spans="1:17" x14ac:dyDescent="0.25">
      <c r="A235" s="40"/>
      <c r="B235" s="40"/>
      <c r="C235" s="124"/>
      <c r="D235" s="128">
        <f>IFERROR(VLOOKUP(A235,'Organisationer och LKP'!A:B,2,FALSE),0%)</f>
        <v>0</v>
      </c>
      <c r="E235" s="103">
        <f t="shared" si="25"/>
        <v>0</v>
      </c>
      <c r="F235" s="98"/>
      <c r="G235" s="100">
        <f t="shared" si="24"/>
        <v>0</v>
      </c>
      <c r="H235" s="98"/>
      <c r="I235" s="100">
        <f t="shared" si="26"/>
        <v>0</v>
      </c>
      <c r="J235" s="98"/>
      <c r="K235" s="100">
        <f t="shared" si="27"/>
        <v>0</v>
      </c>
      <c r="L235" s="98"/>
      <c r="M235" s="100">
        <f t="shared" si="28"/>
        <v>0</v>
      </c>
      <c r="N235" s="98"/>
      <c r="O235" s="100">
        <f t="shared" si="29"/>
        <v>0</v>
      </c>
      <c r="P235" s="100">
        <f t="shared" si="30"/>
        <v>0</v>
      </c>
      <c r="Q235" s="42">
        <f t="shared" si="31"/>
        <v>0</v>
      </c>
    </row>
    <row r="236" spans="1:17" x14ac:dyDescent="0.25">
      <c r="A236" s="7"/>
      <c r="B236" s="7"/>
      <c r="C236" s="123"/>
      <c r="D236" s="127">
        <f>IFERROR(VLOOKUP(A236,'Organisationer och LKP'!A:B,2,FALSE),0%)</f>
        <v>0</v>
      </c>
      <c r="E236" s="104">
        <f t="shared" si="25"/>
        <v>0</v>
      </c>
      <c r="F236" s="97"/>
      <c r="G236" s="99">
        <f t="shared" si="24"/>
        <v>0</v>
      </c>
      <c r="H236" s="97"/>
      <c r="I236" s="99">
        <f t="shared" si="26"/>
        <v>0</v>
      </c>
      <c r="J236" s="97"/>
      <c r="K236" s="99">
        <f t="shared" si="27"/>
        <v>0</v>
      </c>
      <c r="L236" s="97"/>
      <c r="M236" s="99">
        <f t="shared" si="28"/>
        <v>0</v>
      </c>
      <c r="N236" s="97"/>
      <c r="O236" s="99">
        <f t="shared" si="29"/>
        <v>0</v>
      </c>
      <c r="P236" s="99">
        <f t="shared" si="30"/>
        <v>0</v>
      </c>
      <c r="Q236" s="6">
        <f t="shared" si="31"/>
        <v>0</v>
      </c>
    </row>
    <row r="237" spans="1:17" x14ac:dyDescent="0.25">
      <c r="A237" s="40"/>
      <c r="B237" s="40"/>
      <c r="C237" s="124"/>
      <c r="D237" s="128">
        <f>IFERROR(VLOOKUP(A237,'Organisationer och LKP'!A:B,2,FALSE),0%)</f>
        <v>0</v>
      </c>
      <c r="E237" s="103">
        <f t="shared" si="25"/>
        <v>0</v>
      </c>
      <c r="F237" s="98"/>
      <c r="G237" s="100">
        <f t="shared" si="24"/>
        <v>0</v>
      </c>
      <c r="H237" s="98"/>
      <c r="I237" s="100">
        <f t="shared" si="26"/>
        <v>0</v>
      </c>
      <c r="J237" s="98"/>
      <c r="K237" s="100">
        <f t="shared" si="27"/>
        <v>0</v>
      </c>
      <c r="L237" s="98"/>
      <c r="M237" s="100">
        <f t="shared" si="28"/>
        <v>0</v>
      </c>
      <c r="N237" s="98"/>
      <c r="O237" s="100">
        <f t="shared" si="29"/>
        <v>0</v>
      </c>
      <c r="P237" s="100">
        <f t="shared" si="30"/>
        <v>0</v>
      </c>
      <c r="Q237" s="42">
        <f t="shared" si="31"/>
        <v>0</v>
      </c>
    </row>
    <row r="238" spans="1:17" x14ac:dyDescent="0.25">
      <c r="A238" s="7"/>
      <c r="B238" s="7"/>
      <c r="C238" s="123"/>
      <c r="D238" s="127">
        <f>IFERROR(VLOOKUP(A238,'Organisationer och LKP'!A:B,2,FALSE),0%)</f>
        <v>0</v>
      </c>
      <c r="E238" s="104">
        <f t="shared" si="25"/>
        <v>0</v>
      </c>
      <c r="F238" s="97"/>
      <c r="G238" s="99">
        <f t="shared" si="24"/>
        <v>0</v>
      </c>
      <c r="H238" s="97"/>
      <c r="I238" s="99">
        <f t="shared" si="26"/>
        <v>0</v>
      </c>
      <c r="J238" s="97"/>
      <c r="K238" s="99">
        <f t="shared" si="27"/>
        <v>0</v>
      </c>
      <c r="L238" s="97"/>
      <c r="M238" s="99">
        <f t="shared" si="28"/>
        <v>0</v>
      </c>
      <c r="N238" s="97"/>
      <c r="O238" s="99">
        <f t="shared" si="29"/>
        <v>0</v>
      </c>
      <c r="P238" s="99">
        <f t="shared" si="30"/>
        <v>0</v>
      </c>
      <c r="Q238" s="6">
        <f t="shared" si="31"/>
        <v>0</v>
      </c>
    </row>
    <row r="239" spans="1:17" x14ac:dyDescent="0.25">
      <c r="A239" s="40"/>
      <c r="B239" s="40"/>
      <c r="C239" s="124"/>
      <c r="D239" s="128">
        <f>IFERROR(VLOOKUP(A239,'Organisationer och LKP'!A:B,2,FALSE),0%)</f>
        <v>0</v>
      </c>
      <c r="E239" s="103">
        <f t="shared" si="25"/>
        <v>0</v>
      </c>
      <c r="F239" s="98"/>
      <c r="G239" s="100">
        <f t="shared" si="24"/>
        <v>0</v>
      </c>
      <c r="H239" s="98"/>
      <c r="I239" s="100">
        <f t="shared" si="26"/>
        <v>0</v>
      </c>
      <c r="J239" s="98"/>
      <c r="K239" s="100">
        <f t="shared" si="27"/>
        <v>0</v>
      </c>
      <c r="L239" s="98"/>
      <c r="M239" s="100">
        <f t="shared" si="28"/>
        <v>0</v>
      </c>
      <c r="N239" s="98"/>
      <c r="O239" s="100">
        <f t="shared" si="29"/>
        <v>0</v>
      </c>
      <c r="P239" s="100">
        <f t="shared" si="30"/>
        <v>0</v>
      </c>
      <c r="Q239" s="42">
        <f t="shared" si="31"/>
        <v>0</v>
      </c>
    </row>
    <row r="240" spans="1:17" x14ac:dyDescent="0.25">
      <c r="A240" s="7"/>
      <c r="B240" s="7"/>
      <c r="C240" s="123"/>
      <c r="D240" s="127">
        <f>IFERROR(VLOOKUP(A240,'Organisationer och LKP'!A:B,2,FALSE),0%)</f>
        <v>0</v>
      </c>
      <c r="E240" s="104">
        <f t="shared" si="25"/>
        <v>0</v>
      </c>
      <c r="F240" s="97"/>
      <c r="G240" s="99">
        <f t="shared" si="24"/>
        <v>0</v>
      </c>
      <c r="H240" s="97"/>
      <c r="I240" s="99">
        <f t="shared" si="26"/>
        <v>0</v>
      </c>
      <c r="J240" s="97"/>
      <c r="K240" s="99">
        <f t="shared" si="27"/>
        <v>0</v>
      </c>
      <c r="L240" s="97"/>
      <c r="M240" s="99">
        <f t="shared" si="28"/>
        <v>0</v>
      </c>
      <c r="N240" s="97"/>
      <c r="O240" s="99">
        <f t="shared" si="29"/>
        <v>0</v>
      </c>
      <c r="P240" s="99">
        <f t="shared" si="30"/>
        <v>0</v>
      </c>
      <c r="Q240" s="6">
        <f t="shared" si="31"/>
        <v>0</v>
      </c>
    </row>
    <row r="241" spans="1:17" x14ac:dyDescent="0.25">
      <c r="A241" s="40"/>
      <c r="B241" s="40"/>
      <c r="C241" s="124"/>
      <c r="D241" s="128">
        <f>IFERROR(VLOOKUP(A241,'Organisationer och LKP'!A:B,2,FALSE),0%)</f>
        <v>0</v>
      </c>
      <c r="E241" s="103">
        <f t="shared" si="25"/>
        <v>0</v>
      </c>
      <c r="F241" s="98"/>
      <c r="G241" s="100">
        <f t="shared" si="24"/>
        <v>0</v>
      </c>
      <c r="H241" s="98"/>
      <c r="I241" s="100">
        <f t="shared" si="26"/>
        <v>0</v>
      </c>
      <c r="J241" s="98"/>
      <c r="K241" s="100">
        <f t="shared" si="27"/>
        <v>0</v>
      </c>
      <c r="L241" s="98"/>
      <c r="M241" s="100">
        <f t="shared" si="28"/>
        <v>0</v>
      </c>
      <c r="N241" s="98"/>
      <c r="O241" s="100">
        <f t="shared" si="29"/>
        <v>0</v>
      </c>
      <c r="P241" s="100">
        <f t="shared" si="30"/>
        <v>0</v>
      </c>
      <c r="Q241" s="42">
        <f t="shared" si="31"/>
        <v>0</v>
      </c>
    </row>
    <row r="242" spans="1:17" x14ac:dyDescent="0.25">
      <c r="A242" s="7"/>
      <c r="B242" s="7"/>
      <c r="C242" s="123"/>
      <c r="D242" s="127">
        <f>IFERROR(VLOOKUP(A242,'Organisationer och LKP'!A:B,2,FALSE),0%)</f>
        <v>0</v>
      </c>
      <c r="E242" s="104">
        <f t="shared" si="25"/>
        <v>0</v>
      </c>
      <c r="F242" s="97"/>
      <c r="G242" s="99">
        <f t="shared" si="24"/>
        <v>0</v>
      </c>
      <c r="H242" s="97"/>
      <c r="I242" s="99">
        <f t="shared" si="26"/>
        <v>0</v>
      </c>
      <c r="J242" s="97"/>
      <c r="K242" s="99">
        <f t="shared" si="27"/>
        <v>0</v>
      </c>
      <c r="L242" s="97"/>
      <c r="M242" s="99">
        <f t="shared" si="28"/>
        <v>0</v>
      </c>
      <c r="N242" s="97"/>
      <c r="O242" s="99">
        <f t="shared" si="29"/>
        <v>0</v>
      </c>
      <c r="P242" s="99">
        <f t="shared" si="30"/>
        <v>0</v>
      </c>
      <c r="Q242" s="6">
        <f t="shared" si="31"/>
        <v>0</v>
      </c>
    </row>
    <row r="243" spans="1:17" x14ac:dyDescent="0.25">
      <c r="A243" s="40"/>
      <c r="B243" s="40"/>
      <c r="C243" s="124"/>
      <c r="D243" s="128">
        <f>IFERROR(VLOOKUP(A243,'Organisationer och LKP'!A:B,2,FALSE),0%)</f>
        <v>0</v>
      </c>
      <c r="E243" s="103">
        <f t="shared" si="25"/>
        <v>0</v>
      </c>
      <c r="F243" s="98"/>
      <c r="G243" s="100">
        <f t="shared" si="24"/>
        <v>0</v>
      </c>
      <c r="H243" s="98"/>
      <c r="I243" s="100">
        <f t="shared" si="26"/>
        <v>0</v>
      </c>
      <c r="J243" s="98"/>
      <c r="K243" s="100">
        <f t="shared" si="27"/>
        <v>0</v>
      </c>
      <c r="L243" s="98"/>
      <c r="M243" s="100">
        <f t="shared" si="28"/>
        <v>0</v>
      </c>
      <c r="N243" s="98"/>
      <c r="O243" s="100">
        <f t="shared" si="29"/>
        <v>0</v>
      </c>
      <c r="P243" s="100">
        <f t="shared" si="30"/>
        <v>0</v>
      </c>
      <c r="Q243" s="42">
        <f t="shared" si="31"/>
        <v>0</v>
      </c>
    </row>
    <row r="244" spans="1:17" x14ac:dyDescent="0.25">
      <c r="A244" s="7"/>
      <c r="B244" s="7"/>
      <c r="C244" s="123"/>
      <c r="D244" s="127">
        <f>IFERROR(VLOOKUP(A244,'Organisationer och LKP'!A:B,2,FALSE),0%)</f>
        <v>0</v>
      </c>
      <c r="E244" s="104">
        <f t="shared" si="25"/>
        <v>0</v>
      </c>
      <c r="F244" s="97"/>
      <c r="G244" s="99">
        <f t="shared" si="24"/>
        <v>0</v>
      </c>
      <c r="H244" s="97"/>
      <c r="I244" s="99">
        <f t="shared" si="26"/>
        <v>0</v>
      </c>
      <c r="J244" s="97"/>
      <c r="K244" s="99">
        <f t="shared" si="27"/>
        <v>0</v>
      </c>
      <c r="L244" s="97"/>
      <c r="M244" s="99">
        <f t="shared" si="28"/>
        <v>0</v>
      </c>
      <c r="N244" s="97"/>
      <c r="O244" s="99">
        <f t="shared" si="29"/>
        <v>0</v>
      </c>
      <c r="P244" s="99">
        <f t="shared" si="30"/>
        <v>0</v>
      </c>
      <c r="Q244" s="6">
        <f t="shared" si="31"/>
        <v>0</v>
      </c>
    </row>
    <row r="245" spans="1:17" x14ac:dyDescent="0.25">
      <c r="A245" s="40"/>
      <c r="B245" s="40"/>
      <c r="C245" s="124"/>
      <c r="D245" s="128">
        <f>IFERROR(VLOOKUP(A245,'Organisationer och LKP'!A:B,2,FALSE),0%)</f>
        <v>0</v>
      </c>
      <c r="E245" s="103">
        <f t="shared" si="25"/>
        <v>0</v>
      </c>
      <c r="F245" s="98"/>
      <c r="G245" s="100">
        <f t="shared" si="24"/>
        <v>0</v>
      </c>
      <c r="H245" s="98"/>
      <c r="I245" s="100">
        <f t="shared" si="26"/>
        <v>0</v>
      </c>
      <c r="J245" s="98"/>
      <c r="K245" s="100">
        <f t="shared" si="27"/>
        <v>0</v>
      </c>
      <c r="L245" s="98"/>
      <c r="M245" s="100">
        <f t="shared" si="28"/>
        <v>0</v>
      </c>
      <c r="N245" s="98"/>
      <c r="O245" s="100">
        <f t="shared" si="29"/>
        <v>0</v>
      </c>
      <c r="P245" s="100">
        <f t="shared" si="30"/>
        <v>0</v>
      </c>
      <c r="Q245" s="42">
        <f t="shared" si="31"/>
        <v>0</v>
      </c>
    </row>
    <row r="246" spans="1:17" x14ac:dyDescent="0.25">
      <c r="A246" s="7"/>
      <c r="B246" s="7"/>
      <c r="C246" s="123"/>
      <c r="D246" s="127">
        <f>IFERROR(VLOOKUP(A246,'Organisationer och LKP'!A:B,2,FALSE),0%)</f>
        <v>0</v>
      </c>
      <c r="E246" s="104">
        <f t="shared" si="25"/>
        <v>0</v>
      </c>
      <c r="F246" s="97"/>
      <c r="G246" s="99">
        <f t="shared" si="24"/>
        <v>0</v>
      </c>
      <c r="H246" s="97"/>
      <c r="I246" s="99">
        <f t="shared" si="26"/>
        <v>0</v>
      </c>
      <c r="J246" s="97"/>
      <c r="K246" s="99">
        <f t="shared" si="27"/>
        <v>0</v>
      </c>
      <c r="L246" s="97"/>
      <c r="M246" s="99">
        <f t="shared" si="28"/>
        <v>0</v>
      </c>
      <c r="N246" s="97"/>
      <c r="O246" s="99">
        <f t="shared" si="29"/>
        <v>0</v>
      </c>
      <c r="P246" s="99">
        <f t="shared" si="30"/>
        <v>0</v>
      </c>
      <c r="Q246" s="6">
        <f t="shared" si="31"/>
        <v>0</v>
      </c>
    </row>
    <row r="247" spans="1:17" x14ac:dyDescent="0.25">
      <c r="A247" s="40"/>
      <c r="B247" s="40"/>
      <c r="C247" s="124"/>
      <c r="D247" s="128">
        <f>IFERROR(VLOOKUP(A247,'Organisationer och LKP'!A:B,2,FALSE),0%)</f>
        <v>0</v>
      </c>
      <c r="E247" s="103">
        <f t="shared" si="25"/>
        <v>0</v>
      </c>
      <c r="F247" s="98"/>
      <c r="G247" s="100">
        <f t="shared" si="24"/>
        <v>0</v>
      </c>
      <c r="H247" s="98"/>
      <c r="I247" s="100">
        <f t="shared" si="26"/>
        <v>0</v>
      </c>
      <c r="J247" s="98"/>
      <c r="K247" s="100">
        <f t="shared" si="27"/>
        <v>0</v>
      </c>
      <c r="L247" s="98"/>
      <c r="M247" s="100">
        <f t="shared" si="28"/>
        <v>0</v>
      </c>
      <c r="N247" s="98"/>
      <c r="O247" s="100">
        <f t="shared" si="29"/>
        <v>0</v>
      </c>
      <c r="P247" s="100">
        <f t="shared" si="30"/>
        <v>0</v>
      </c>
      <c r="Q247" s="42">
        <f t="shared" si="31"/>
        <v>0</v>
      </c>
    </row>
    <row r="248" spans="1:17" x14ac:dyDescent="0.25">
      <c r="A248" s="7"/>
      <c r="B248" s="7"/>
      <c r="C248" s="123"/>
      <c r="D248" s="127">
        <f>IFERROR(VLOOKUP(A248,'Organisationer och LKP'!A:B,2,FALSE),0%)</f>
        <v>0</v>
      </c>
      <c r="E248" s="104">
        <f t="shared" si="25"/>
        <v>0</v>
      </c>
      <c r="F248" s="97"/>
      <c r="G248" s="99">
        <f t="shared" si="24"/>
        <v>0</v>
      </c>
      <c r="H248" s="97"/>
      <c r="I248" s="99">
        <f t="shared" si="26"/>
        <v>0</v>
      </c>
      <c r="J248" s="97"/>
      <c r="K248" s="99">
        <f t="shared" si="27"/>
        <v>0</v>
      </c>
      <c r="L248" s="97"/>
      <c r="M248" s="99">
        <f t="shared" si="28"/>
        <v>0</v>
      </c>
      <c r="N248" s="97"/>
      <c r="O248" s="99">
        <f t="shared" si="29"/>
        <v>0</v>
      </c>
      <c r="P248" s="99">
        <f t="shared" si="30"/>
        <v>0</v>
      </c>
      <c r="Q248" s="6">
        <f t="shared" si="31"/>
        <v>0</v>
      </c>
    </row>
    <row r="249" spans="1:17" x14ac:dyDescent="0.25">
      <c r="A249" s="40"/>
      <c r="B249" s="40"/>
      <c r="C249" s="124"/>
      <c r="D249" s="128">
        <f>IFERROR(VLOOKUP(A249,'Organisationer och LKP'!A:B,2,FALSE),0%)</f>
        <v>0</v>
      </c>
      <c r="E249" s="103">
        <f t="shared" si="25"/>
        <v>0</v>
      </c>
      <c r="F249" s="98"/>
      <c r="G249" s="100">
        <f t="shared" si="24"/>
        <v>0</v>
      </c>
      <c r="H249" s="98"/>
      <c r="I249" s="100">
        <f t="shared" si="26"/>
        <v>0</v>
      </c>
      <c r="J249" s="98"/>
      <c r="K249" s="100">
        <f t="shared" si="27"/>
        <v>0</v>
      </c>
      <c r="L249" s="98"/>
      <c r="M249" s="100">
        <f t="shared" si="28"/>
        <v>0</v>
      </c>
      <c r="N249" s="98"/>
      <c r="O249" s="100">
        <f t="shared" si="29"/>
        <v>0</v>
      </c>
      <c r="P249" s="100">
        <f t="shared" si="30"/>
        <v>0</v>
      </c>
      <c r="Q249" s="42">
        <f t="shared" si="31"/>
        <v>0</v>
      </c>
    </row>
    <row r="250" spans="1:17" x14ac:dyDescent="0.25">
      <c r="A250" s="7"/>
      <c r="B250" s="7"/>
      <c r="C250" s="123"/>
      <c r="D250" s="127">
        <f>IFERROR(VLOOKUP(A250,'Organisationer och LKP'!A:B,2,FALSE),0%)</f>
        <v>0</v>
      </c>
      <c r="E250" s="104">
        <f t="shared" si="25"/>
        <v>0</v>
      </c>
      <c r="F250" s="97"/>
      <c r="G250" s="99">
        <f t="shared" si="24"/>
        <v>0</v>
      </c>
      <c r="H250" s="97"/>
      <c r="I250" s="99">
        <f t="shared" si="26"/>
        <v>0</v>
      </c>
      <c r="J250" s="97"/>
      <c r="K250" s="99">
        <f t="shared" si="27"/>
        <v>0</v>
      </c>
      <c r="L250" s="97"/>
      <c r="M250" s="99">
        <f t="shared" si="28"/>
        <v>0</v>
      </c>
      <c r="N250" s="97"/>
      <c r="O250" s="99">
        <f t="shared" si="29"/>
        <v>0</v>
      </c>
      <c r="P250" s="99">
        <f t="shared" si="30"/>
        <v>0</v>
      </c>
      <c r="Q250" s="6">
        <f t="shared" si="31"/>
        <v>0</v>
      </c>
    </row>
    <row r="251" spans="1:17" x14ac:dyDescent="0.25">
      <c r="A251" s="40"/>
      <c r="B251" s="40"/>
      <c r="C251" s="124"/>
      <c r="D251" s="128">
        <f>IFERROR(VLOOKUP(A251,'Organisationer och LKP'!A:B,2,FALSE),0%)</f>
        <v>0</v>
      </c>
      <c r="E251" s="103">
        <f t="shared" si="25"/>
        <v>0</v>
      </c>
      <c r="F251" s="98"/>
      <c r="G251" s="100">
        <f t="shared" si="24"/>
        <v>0</v>
      </c>
      <c r="H251" s="98"/>
      <c r="I251" s="100">
        <f t="shared" si="26"/>
        <v>0</v>
      </c>
      <c r="J251" s="98"/>
      <c r="K251" s="100">
        <f t="shared" si="27"/>
        <v>0</v>
      </c>
      <c r="L251" s="98"/>
      <c r="M251" s="100">
        <f t="shared" si="28"/>
        <v>0</v>
      </c>
      <c r="N251" s="98"/>
      <c r="O251" s="100">
        <f t="shared" si="29"/>
        <v>0</v>
      </c>
      <c r="P251" s="100">
        <f t="shared" si="30"/>
        <v>0</v>
      </c>
      <c r="Q251" s="42">
        <f t="shared" si="31"/>
        <v>0</v>
      </c>
    </row>
    <row r="252" spans="1:17" x14ac:dyDescent="0.25">
      <c r="A252" s="7"/>
      <c r="B252" s="7"/>
      <c r="C252" s="123"/>
      <c r="D252" s="127">
        <f>IFERROR(VLOOKUP(A252,'Organisationer och LKP'!A:B,2,FALSE),0%)</f>
        <v>0</v>
      </c>
      <c r="E252" s="104">
        <f t="shared" si="25"/>
        <v>0</v>
      </c>
      <c r="F252" s="97"/>
      <c r="G252" s="99">
        <f t="shared" si="24"/>
        <v>0</v>
      </c>
      <c r="H252" s="97"/>
      <c r="I252" s="99">
        <f t="shared" si="26"/>
        <v>0</v>
      </c>
      <c r="J252" s="97"/>
      <c r="K252" s="99">
        <f t="shared" si="27"/>
        <v>0</v>
      </c>
      <c r="L252" s="97"/>
      <c r="M252" s="99">
        <f t="shared" si="28"/>
        <v>0</v>
      </c>
      <c r="N252" s="97"/>
      <c r="O252" s="99">
        <f t="shared" si="29"/>
        <v>0</v>
      </c>
      <c r="P252" s="99">
        <f t="shared" si="30"/>
        <v>0</v>
      </c>
      <c r="Q252" s="6">
        <f t="shared" si="31"/>
        <v>0</v>
      </c>
    </row>
    <row r="253" spans="1:17" x14ac:dyDescent="0.25">
      <c r="A253" s="40"/>
      <c r="B253" s="40"/>
      <c r="C253" s="124"/>
      <c r="D253" s="128">
        <f>IFERROR(VLOOKUP(A253,'Organisationer och LKP'!A:B,2,FALSE),0%)</f>
        <v>0</v>
      </c>
      <c r="E253" s="103">
        <f t="shared" si="25"/>
        <v>0</v>
      </c>
      <c r="F253" s="98"/>
      <c r="G253" s="100">
        <f t="shared" si="24"/>
        <v>0</v>
      </c>
      <c r="H253" s="98"/>
      <c r="I253" s="100">
        <f t="shared" si="26"/>
        <v>0</v>
      </c>
      <c r="J253" s="98"/>
      <c r="K253" s="100">
        <f t="shared" si="27"/>
        <v>0</v>
      </c>
      <c r="L253" s="98"/>
      <c r="M253" s="100">
        <f t="shared" si="28"/>
        <v>0</v>
      </c>
      <c r="N253" s="98"/>
      <c r="O253" s="100">
        <f t="shared" si="29"/>
        <v>0</v>
      </c>
      <c r="P253" s="100">
        <f t="shared" si="30"/>
        <v>0</v>
      </c>
      <c r="Q253" s="42">
        <f t="shared" si="31"/>
        <v>0</v>
      </c>
    </row>
    <row r="254" spans="1:17" x14ac:dyDescent="0.25">
      <c r="A254" s="7"/>
      <c r="B254" s="7"/>
      <c r="C254" s="123"/>
      <c r="D254" s="127">
        <f>IFERROR(VLOOKUP(A254,'Organisationer och LKP'!A:B,2,FALSE),0%)</f>
        <v>0</v>
      </c>
      <c r="E254" s="104">
        <f t="shared" si="25"/>
        <v>0</v>
      </c>
      <c r="F254" s="97"/>
      <c r="G254" s="99">
        <f t="shared" si="24"/>
        <v>0</v>
      </c>
      <c r="H254" s="97"/>
      <c r="I254" s="99">
        <f t="shared" si="26"/>
        <v>0</v>
      </c>
      <c r="J254" s="97"/>
      <c r="K254" s="99">
        <f t="shared" si="27"/>
        <v>0</v>
      </c>
      <c r="L254" s="97"/>
      <c r="M254" s="99">
        <f t="shared" si="28"/>
        <v>0</v>
      </c>
      <c r="N254" s="97"/>
      <c r="O254" s="99">
        <f t="shared" si="29"/>
        <v>0</v>
      </c>
      <c r="P254" s="99">
        <f t="shared" si="30"/>
        <v>0</v>
      </c>
      <c r="Q254" s="6">
        <f t="shared" si="31"/>
        <v>0</v>
      </c>
    </row>
    <row r="255" spans="1:17" x14ac:dyDescent="0.25">
      <c r="A255" s="40"/>
      <c r="B255" s="40"/>
      <c r="C255" s="124"/>
      <c r="D255" s="128">
        <f>IFERROR(VLOOKUP(A255,'Organisationer och LKP'!A:B,2,FALSE),0%)</f>
        <v>0</v>
      </c>
      <c r="E255" s="103">
        <f t="shared" si="25"/>
        <v>0</v>
      </c>
      <c r="F255" s="98"/>
      <c r="G255" s="100">
        <f t="shared" si="24"/>
        <v>0</v>
      </c>
      <c r="H255" s="98"/>
      <c r="I255" s="100">
        <f t="shared" si="26"/>
        <v>0</v>
      </c>
      <c r="J255" s="98"/>
      <c r="K255" s="100">
        <f t="shared" si="27"/>
        <v>0</v>
      </c>
      <c r="L255" s="98"/>
      <c r="M255" s="100">
        <f t="shared" si="28"/>
        <v>0</v>
      </c>
      <c r="N255" s="98"/>
      <c r="O255" s="100">
        <f t="shared" si="29"/>
        <v>0</v>
      </c>
      <c r="P255" s="100">
        <f t="shared" si="30"/>
        <v>0</v>
      </c>
      <c r="Q255" s="42">
        <f t="shared" si="31"/>
        <v>0</v>
      </c>
    </row>
    <row r="256" spans="1:17" x14ac:dyDescent="0.25">
      <c r="A256" s="7"/>
      <c r="B256" s="7"/>
      <c r="C256" s="123"/>
      <c r="D256" s="127">
        <f>IFERROR(VLOOKUP(A256,'Organisationer och LKP'!A:B,2,FALSE),0%)</f>
        <v>0</v>
      </c>
      <c r="E256" s="104">
        <f t="shared" si="25"/>
        <v>0</v>
      </c>
      <c r="F256" s="97"/>
      <c r="G256" s="99">
        <f t="shared" si="24"/>
        <v>0</v>
      </c>
      <c r="H256" s="97"/>
      <c r="I256" s="99">
        <f t="shared" si="26"/>
        <v>0</v>
      </c>
      <c r="J256" s="97"/>
      <c r="K256" s="99">
        <f t="shared" si="27"/>
        <v>0</v>
      </c>
      <c r="L256" s="97"/>
      <c r="M256" s="99">
        <f t="shared" si="28"/>
        <v>0</v>
      </c>
      <c r="N256" s="97"/>
      <c r="O256" s="99">
        <f t="shared" si="29"/>
        <v>0</v>
      </c>
      <c r="P256" s="99">
        <f t="shared" si="30"/>
        <v>0</v>
      </c>
      <c r="Q256" s="6">
        <f t="shared" si="31"/>
        <v>0</v>
      </c>
    </row>
    <row r="257" spans="1:17" x14ac:dyDescent="0.25">
      <c r="A257" s="40"/>
      <c r="B257" s="40"/>
      <c r="C257" s="124"/>
      <c r="D257" s="128">
        <f>IFERROR(VLOOKUP(A257,'Organisationer och LKP'!A:B,2,FALSE),0%)</f>
        <v>0</v>
      </c>
      <c r="E257" s="103">
        <f t="shared" si="25"/>
        <v>0</v>
      </c>
      <c r="F257" s="98"/>
      <c r="G257" s="100">
        <f t="shared" si="24"/>
        <v>0</v>
      </c>
      <c r="H257" s="98"/>
      <c r="I257" s="100">
        <f t="shared" si="26"/>
        <v>0</v>
      </c>
      <c r="J257" s="98"/>
      <c r="K257" s="100">
        <f t="shared" si="27"/>
        <v>0</v>
      </c>
      <c r="L257" s="98"/>
      <c r="M257" s="100">
        <f t="shared" si="28"/>
        <v>0</v>
      </c>
      <c r="N257" s="98"/>
      <c r="O257" s="100">
        <f t="shared" si="29"/>
        <v>0</v>
      </c>
      <c r="P257" s="100">
        <f t="shared" si="30"/>
        <v>0</v>
      </c>
      <c r="Q257" s="42">
        <f t="shared" si="31"/>
        <v>0</v>
      </c>
    </row>
    <row r="258" spans="1:17" x14ac:dyDescent="0.25">
      <c r="A258" s="7"/>
      <c r="B258" s="7"/>
      <c r="C258" s="123"/>
      <c r="D258" s="127">
        <f>IFERROR(VLOOKUP(A258,'Organisationer och LKP'!A:B,2,FALSE),0%)</f>
        <v>0</v>
      </c>
      <c r="E258" s="104">
        <f t="shared" si="25"/>
        <v>0</v>
      </c>
      <c r="F258" s="97"/>
      <c r="G258" s="99">
        <f t="shared" si="24"/>
        <v>0</v>
      </c>
      <c r="H258" s="97"/>
      <c r="I258" s="99">
        <f t="shared" si="26"/>
        <v>0</v>
      </c>
      <c r="J258" s="97"/>
      <c r="K258" s="99">
        <f t="shared" si="27"/>
        <v>0</v>
      </c>
      <c r="L258" s="97"/>
      <c r="M258" s="99">
        <f t="shared" si="28"/>
        <v>0</v>
      </c>
      <c r="N258" s="97"/>
      <c r="O258" s="99">
        <f t="shared" si="29"/>
        <v>0</v>
      </c>
      <c r="P258" s="99">
        <f t="shared" si="30"/>
        <v>0</v>
      </c>
      <c r="Q258" s="6">
        <f t="shared" si="31"/>
        <v>0</v>
      </c>
    </row>
    <row r="259" spans="1:17" x14ac:dyDescent="0.25">
      <c r="A259" s="40"/>
      <c r="B259" s="40"/>
      <c r="C259" s="124"/>
      <c r="D259" s="128">
        <f>IFERROR(VLOOKUP(A259,'Organisationer och LKP'!A:B,2,FALSE),0%)</f>
        <v>0</v>
      </c>
      <c r="E259" s="103">
        <f t="shared" si="25"/>
        <v>0</v>
      </c>
      <c r="F259" s="98"/>
      <c r="G259" s="100">
        <f t="shared" si="24"/>
        <v>0</v>
      </c>
      <c r="H259" s="98"/>
      <c r="I259" s="100">
        <f t="shared" si="26"/>
        <v>0</v>
      </c>
      <c r="J259" s="98"/>
      <c r="K259" s="100">
        <f t="shared" si="27"/>
        <v>0</v>
      </c>
      <c r="L259" s="98"/>
      <c r="M259" s="100">
        <f t="shared" si="28"/>
        <v>0</v>
      </c>
      <c r="N259" s="98"/>
      <c r="O259" s="100">
        <f t="shared" si="29"/>
        <v>0</v>
      </c>
      <c r="P259" s="100">
        <f t="shared" si="30"/>
        <v>0</v>
      </c>
      <c r="Q259" s="42">
        <f t="shared" si="31"/>
        <v>0</v>
      </c>
    </row>
    <row r="260" spans="1:17" x14ac:dyDescent="0.25">
      <c r="A260" s="7"/>
      <c r="B260" s="7"/>
      <c r="C260" s="123"/>
      <c r="D260" s="127">
        <f>IFERROR(VLOOKUP(A260,'Organisationer och LKP'!A:B,2,FALSE),0%)</f>
        <v>0</v>
      </c>
      <c r="E260" s="104">
        <f t="shared" si="25"/>
        <v>0</v>
      </c>
      <c r="F260" s="97"/>
      <c r="G260" s="99">
        <f t="shared" si="24"/>
        <v>0</v>
      </c>
      <c r="H260" s="97"/>
      <c r="I260" s="99">
        <f t="shared" si="26"/>
        <v>0</v>
      </c>
      <c r="J260" s="97"/>
      <c r="K260" s="99">
        <f t="shared" si="27"/>
        <v>0</v>
      </c>
      <c r="L260" s="97"/>
      <c r="M260" s="99">
        <f t="shared" si="28"/>
        <v>0</v>
      </c>
      <c r="N260" s="97"/>
      <c r="O260" s="99">
        <f t="shared" si="29"/>
        <v>0</v>
      </c>
      <c r="P260" s="99">
        <f t="shared" si="30"/>
        <v>0</v>
      </c>
      <c r="Q260" s="6">
        <f t="shared" si="31"/>
        <v>0</v>
      </c>
    </row>
    <row r="261" spans="1:17" x14ac:dyDescent="0.25">
      <c r="A261" s="40"/>
      <c r="B261" s="40"/>
      <c r="C261" s="124"/>
      <c r="D261" s="128">
        <f>IFERROR(VLOOKUP(A261,'Organisationer och LKP'!A:B,2,FALSE),0%)</f>
        <v>0</v>
      </c>
      <c r="E261" s="103">
        <f t="shared" si="25"/>
        <v>0</v>
      </c>
      <c r="F261" s="98"/>
      <c r="G261" s="100">
        <f t="shared" si="24"/>
        <v>0</v>
      </c>
      <c r="H261" s="98"/>
      <c r="I261" s="100">
        <f t="shared" si="26"/>
        <v>0</v>
      </c>
      <c r="J261" s="98"/>
      <c r="K261" s="100">
        <f t="shared" si="27"/>
        <v>0</v>
      </c>
      <c r="L261" s="98"/>
      <c r="M261" s="100">
        <f t="shared" si="28"/>
        <v>0</v>
      </c>
      <c r="N261" s="98"/>
      <c r="O261" s="100">
        <f t="shared" si="29"/>
        <v>0</v>
      </c>
      <c r="P261" s="100">
        <f t="shared" si="30"/>
        <v>0</v>
      </c>
      <c r="Q261" s="42">
        <f t="shared" si="31"/>
        <v>0</v>
      </c>
    </row>
    <row r="262" spans="1:17" x14ac:dyDescent="0.25">
      <c r="A262" s="7"/>
      <c r="B262" s="7"/>
      <c r="C262" s="123"/>
      <c r="D262" s="127">
        <f>IFERROR(VLOOKUP(A262,'Organisationer och LKP'!A:B,2,FALSE),0%)</f>
        <v>0</v>
      </c>
      <c r="E262" s="104">
        <f t="shared" si="25"/>
        <v>0</v>
      </c>
      <c r="F262" s="97"/>
      <c r="G262" s="99">
        <f t="shared" si="24"/>
        <v>0</v>
      </c>
      <c r="H262" s="97"/>
      <c r="I262" s="99">
        <f t="shared" si="26"/>
        <v>0</v>
      </c>
      <c r="J262" s="97"/>
      <c r="K262" s="99">
        <f t="shared" si="27"/>
        <v>0</v>
      </c>
      <c r="L262" s="97"/>
      <c r="M262" s="99">
        <f t="shared" si="28"/>
        <v>0</v>
      </c>
      <c r="N262" s="97"/>
      <c r="O262" s="99">
        <f t="shared" si="29"/>
        <v>0</v>
      </c>
      <c r="P262" s="99">
        <f t="shared" si="30"/>
        <v>0</v>
      </c>
      <c r="Q262" s="6">
        <f t="shared" si="31"/>
        <v>0</v>
      </c>
    </row>
    <row r="263" spans="1:17" x14ac:dyDescent="0.25">
      <c r="A263" s="40"/>
      <c r="B263" s="40"/>
      <c r="C263" s="124"/>
      <c r="D263" s="128">
        <f>IFERROR(VLOOKUP(A263,'Organisationer och LKP'!A:B,2,FALSE),0%)</f>
        <v>0</v>
      </c>
      <c r="E263" s="103">
        <f t="shared" si="25"/>
        <v>0</v>
      </c>
      <c r="F263" s="98"/>
      <c r="G263" s="100">
        <f t="shared" si="24"/>
        <v>0</v>
      </c>
      <c r="H263" s="98"/>
      <c r="I263" s="100">
        <f t="shared" si="26"/>
        <v>0</v>
      </c>
      <c r="J263" s="98"/>
      <c r="K263" s="100">
        <f t="shared" si="27"/>
        <v>0</v>
      </c>
      <c r="L263" s="98"/>
      <c r="M263" s="100">
        <f t="shared" si="28"/>
        <v>0</v>
      </c>
      <c r="N263" s="98"/>
      <c r="O263" s="100">
        <f t="shared" si="29"/>
        <v>0</v>
      </c>
      <c r="P263" s="100">
        <f t="shared" si="30"/>
        <v>0</v>
      </c>
      <c r="Q263" s="42">
        <f t="shared" si="31"/>
        <v>0</v>
      </c>
    </row>
    <row r="264" spans="1:17" x14ac:dyDescent="0.25">
      <c r="A264" s="7"/>
      <c r="B264" s="7"/>
      <c r="C264" s="123"/>
      <c r="D264" s="127">
        <f>IFERROR(VLOOKUP(A264,'Organisationer och LKP'!A:B,2,FALSE),0%)</f>
        <v>0</v>
      </c>
      <c r="E264" s="104">
        <f t="shared" si="25"/>
        <v>0</v>
      </c>
      <c r="F264" s="97"/>
      <c r="G264" s="99">
        <f t="shared" si="24"/>
        <v>0</v>
      </c>
      <c r="H264" s="97"/>
      <c r="I264" s="99">
        <f t="shared" si="26"/>
        <v>0</v>
      </c>
      <c r="J264" s="97"/>
      <c r="K264" s="99">
        <f t="shared" si="27"/>
        <v>0</v>
      </c>
      <c r="L264" s="97"/>
      <c r="M264" s="99">
        <f t="shared" si="28"/>
        <v>0</v>
      </c>
      <c r="N264" s="97"/>
      <c r="O264" s="99">
        <f t="shared" si="29"/>
        <v>0</v>
      </c>
      <c r="P264" s="99">
        <f t="shared" si="30"/>
        <v>0</v>
      </c>
      <c r="Q264" s="6">
        <f t="shared" si="31"/>
        <v>0</v>
      </c>
    </row>
    <row r="265" spans="1:17" x14ac:dyDescent="0.25">
      <c r="A265" s="40"/>
      <c r="B265" s="40"/>
      <c r="C265" s="124"/>
      <c r="D265" s="128">
        <f>IFERROR(VLOOKUP(A265,'Organisationer och LKP'!A:B,2,FALSE),0%)</f>
        <v>0</v>
      </c>
      <c r="E265" s="103">
        <f t="shared" si="25"/>
        <v>0</v>
      </c>
      <c r="F265" s="98"/>
      <c r="G265" s="100">
        <f t="shared" si="24"/>
        <v>0</v>
      </c>
      <c r="H265" s="98"/>
      <c r="I265" s="100">
        <f t="shared" si="26"/>
        <v>0</v>
      </c>
      <c r="J265" s="98"/>
      <c r="K265" s="100">
        <f t="shared" si="27"/>
        <v>0</v>
      </c>
      <c r="L265" s="98"/>
      <c r="M265" s="100">
        <f t="shared" si="28"/>
        <v>0</v>
      </c>
      <c r="N265" s="98"/>
      <c r="O265" s="100">
        <f t="shared" si="29"/>
        <v>0</v>
      </c>
      <c r="P265" s="100">
        <f t="shared" si="30"/>
        <v>0</v>
      </c>
      <c r="Q265" s="42">
        <f t="shared" si="31"/>
        <v>0</v>
      </c>
    </row>
    <row r="266" spans="1:17" x14ac:dyDescent="0.25">
      <c r="A266" s="7"/>
      <c r="B266" s="7"/>
      <c r="C266" s="123"/>
      <c r="D266" s="127">
        <f>IFERROR(VLOOKUP(A266,'Organisationer och LKP'!A:B,2,FALSE),0%)</f>
        <v>0</v>
      </c>
      <c r="E266" s="104">
        <f t="shared" si="25"/>
        <v>0</v>
      </c>
      <c r="F266" s="97"/>
      <c r="G266" s="99">
        <f t="shared" ref="G266:G329" si="32">F266*E266</f>
        <v>0</v>
      </c>
      <c r="H266" s="97"/>
      <c r="I266" s="99">
        <f t="shared" si="26"/>
        <v>0</v>
      </c>
      <c r="J266" s="97"/>
      <c r="K266" s="99">
        <f t="shared" si="27"/>
        <v>0</v>
      </c>
      <c r="L266" s="97"/>
      <c r="M266" s="99">
        <f t="shared" si="28"/>
        <v>0</v>
      </c>
      <c r="N266" s="97"/>
      <c r="O266" s="99">
        <f t="shared" si="29"/>
        <v>0</v>
      </c>
      <c r="P266" s="99">
        <f t="shared" si="30"/>
        <v>0</v>
      </c>
      <c r="Q266" s="6">
        <f t="shared" si="31"/>
        <v>0</v>
      </c>
    </row>
    <row r="267" spans="1:17" x14ac:dyDescent="0.25">
      <c r="A267" s="40"/>
      <c r="B267" s="40"/>
      <c r="C267" s="124"/>
      <c r="D267" s="128">
        <f>IFERROR(VLOOKUP(A267,'Organisationer och LKP'!A:B,2,FALSE),0%)</f>
        <v>0</v>
      </c>
      <c r="E267" s="103">
        <f t="shared" ref="E267:E330" si="33">(C267*(1+D267))*12/1720</f>
        <v>0</v>
      </c>
      <c r="F267" s="98"/>
      <c r="G267" s="100">
        <f t="shared" si="32"/>
        <v>0</v>
      </c>
      <c r="H267" s="98"/>
      <c r="I267" s="100">
        <f t="shared" ref="I267:I330" si="34">(H267*E267)*1.024</f>
        <v>0</v>
      </c>
      <c r="J267" s="98"/>
      <c r="K267" s="100">
        <f t="shared" ref="K267:K330" si="35">(J267*E267)*1.024^2</f>
        <v>0</v>
      </c>
      <c r="L267" s="98"/>
      <c r="M267" s="100">
        <f t="shared" ref="M267:M330" si="36">(L267*E267)*1.024^3</f>
        <v>0</v>
      </c>
      <c r="N267" s="98"/>
      <c r="O267" s="100">
        <f t="shared" ref="O267:O330" si="37">(N267*E267)*1.024^4</f>
        <v>0</v>
      </c>
      <c r="P267" s="100">
        <f t="shared" ref="P267:P330" si="38">SUM(F267+H267+J267+L267+N267)</f>
        <v>0</v>
      </c>
      <c r="Q267" s="42">
        <f t="shared" si="31"/>
        <v>0</v>
      </c>
    </row>
    <row r="268" spans="1:17" x14ac:dyDescent="0.25">
      <c r="A268" s="7"/>
      <c r="B268" s="7"/>
      <c r="C268" s="123"/>
      <c r="D268" s="127">
        <f>IFERROR(VLOOKUP(A268,'Organisationer och LKP'!A:B,2,FALSE),0%)</f>
        <v>0</v>
      </c>
      <c r="E268" s="104">
        <f t="shared" si="33"/>
        <v>0</v>
      </c>
      <c r="F268" s="97"/>
      <c r="G268" s="99">
        <f t="shared" si="32"/>
        <v>0</v>
      </c>
      <c r="H268" s="97"/>
      <c r="I268" s="99">
        <f t="shared" si="34"/>
        <v>0</v>
      </c>
      <c r="J268" s="97"/>
      <c r="K268" s="99">
        <f t="shared" si="35"/>
        <v>0</v>
      </c>
      <c r="L268" s="97"/>
      <c r="M268" s="99">
        <f t="shared" si="36"/>
        <v>0</v>
      </c>
      <c r="N268" s="97"/>
      <c r="O268" s="99">
        <f t="shared" si="37"/>
        <v>0</v>
      </c>
      <c r="P268" s="99">
        <f t="shared" si="38"/>
        <v>0</v>
      </c>
      <c r="Q268" s="6">
        <f t="shared" ref="Q268:Q331" si="39">ROUND(G268+I268+K268+M268+O268,0)</f>
        <v>0</v>
      </c>
    </row>
    <row r="269" spans="1:17" x14ac:dyDescent="0.25">
      <c r="A269" s="40"/>
      <c r="B269" s="40"/>
      <c r="C269" s="124"/>
      <c r="D269" s="128">
        <f>IFERROR(VLOOKUP(A269,'Organisationer och LKP'!A:B,2,FALSE),0%)</f>
        <v>0</v>
      </c>
      <c r="E269" s="103">
        <f t="shared" si="33"/>
        <v>0</v>
      </c>
      <c r="F269" s="98"/>
      <c r="G269" s="100">
        <f t="shared" si="32"/>
        <v>0</v>
      </c>
      <c r="H269" s="98"/>
      <c r="I269" s="100">
        <f t="shared" si="34"/>
        <v>0</v>
      </c>
      <c r="J269" s="98"/>
      <c r="K269" s="100">
        <f t="shared" si="35"/>
        <v>0</v>
      </c>
      <c r="L269" s="98"/>
      <c r="M269" s="100">
        <f t="shared" si="36"/>
        <v>0</v>
      </c>
      <c r="N269" s="98"/>
      <c r="O269" s="100">
        <f t="shared" si="37"/>
        <v>0</v>
      </c>
      <c r="P269" s="100">
        <f t="shared" si="38"/>
        <v>0</v>
      </c>
      <c r="Q269" s="42">
        <f t="shared" si="39"/>
        <v>0</v>
      </c>
    </row>
    <row r="270" spans="1:17" x14ac:dyDescent="0.25">
      <c r="A270" s="7"/>
      <c r="B270" s="7"/>
      <c r="C270" s="123"/>
      <c r="D270" s="127">
        <f>IFERROR(VLOOKUP(A270,'Organisationer och LKP'!A:B,2,FALSE),0%)</f>
        <v>0</v>
      </c>
      <c r="E270" s="104">
        <f t="shared" si="33"/>
        <v>0</v>
      </c>
      <c r="F270" s="97"/>
      <c r="G270" s="99">
        <f t="shared" si="32"/>
        <v>0</v>
      </c>
      <c r="H270" s="97"/>
      <c r="I270" s="99">
        <f t="shared" si="34"/>
        <v>0</v>
      </c>
      <c r="J270" s="97"/>
      <c r="K270" s="99">
        <f t="shared" si="35"/>
        <v>0</v>
      </c>
      <c r="L270" s="97"/>
      <c r="M270" s="99">
        <f t="shared" si="36"/>
        <v>0</v>
      </c>
      <c r="N270" s="97"/>
      <c r="O270" s="99">
        <f t="shared" si="37"/>
        <v>0</v>
      </c>
      <c r="P270" s="99">
        <f t="shared" si="38"/>
        <v>0</v>
      </c>
      <c r="Q270" s="6">
        <f t="shared" si="39"/>
        <v>0</v>
      </c>
    </row>
    <row r="271" spans="1:17" x14ac:dyDescent="0.25">
      <c r="A271" s="40"/>
      <c r="B271" s="40"/>
      <c r="C271" s="124"/>
      <c r="D271" s="128">
        <f>IFERROR(VLOOKUP(A271,'Organisationer och LKP'!A:B,2,FALSE),0%)</f>
        <v>0</v>
      </c>
      <c r="E271" s="103">
        <f t="shared" si="33"/>
        <v>0</v>
      </c>
      <c r="F271" s="98"/>
      <c r="G271" s="100">
        <f t="shared" si="32"/>
        <v>0</v>
      </c>
      <c r="H271" s="98"/>
      <c r="I271" s="100">
        <f t="shared" si="34"/>
        <v>0</v>
      </c>
      <c r="J271" s="98"/>
      <c r="K271" s="100">
        <f t="shared" si="35"/>
        <v>0</v>
      </c>
      <c r="L271" s="98"/>
      <c r="M271" s="100">
        <f t="shared" si="36"/>
        <v>0</v>
      </c>
      <c r="N271" s="98"/>
      <c r="O271" s="100">
        <f t="shared" si="37"/>
        <v>0</v>
      </c>
      <c r="P271" s="100">
        <f t="shared" si="38"/>
        <v>0</v>
      </c>
      <c r="Q271" s="42">
        <f t="shared" si="39"/>
        <v>0</v>
      </c>
    </row>
    <row r="272" spans="1:17" x14ac:dyDescent="0.25">
      <c r="A272" s="7"/>
      <c r="B272" s="7"/>
      <c r="C272" s="123"/>
      <c r="D272" s="127">
        <f>IFERROR(VLOOKUP(A272,'Organisationer och LKP'!A:B,2,FALSE),0%)</f>
        <v>0</v>
      </c>
      <c r="E272" s="104">
        <f t="shared" si="33"/>
        <v>0</v>
      </c>
      <c r="F272" s="97"/>
      <c r="G272" s="99">
        <f t="shared" si="32"/>
        <v>0</v>
      </c>
      <c r="H272" s="97"/>
      <c r="I272" s="99">
        <f t="shared" si="34"/>
        <v>0</v>
      </c>
      <c r="J272" s="97"/>
      <c r="K272" s="99">
        <f t="shared" si="35"/>
        <v>0</v>
      </c>
      <c r="L272" s="97"/>
      <c r="M272" s="99">
        <f t="shared" si="36"/>
        <v>0</v>
      </c>
      <c r="N272" s="97"/>
      <c r="O272" s="99">
        <f t="shared" si="37"/>
        <v>0</v>
      </c>
      <c r="P272" s="99">
        <f t="shared" si="38"/>
        <v>0</v>
      </c>
      <c r="Q272" s="6">
        <f t="shared" si="39"/>
        <v>0</v>
      </c>
    </row>
    <row r="273" spans="1:17" x14ac:dyDescent="0.25">
      <c r="A273" s="40"/>
      <c r="B273" s="40"/>
      <c r="C273" s="124"/>
      <c r="D273" s="128">
        <f>IFERROR(VLOOKUP(A273,'Organisationer och LKP'!A:B,2,FALSE),0%)</f>
        <v>0</v>
      </c>
      <c r="E273" s="103">
        <f t="shared" si="33"/>
        <v>0</v>
      </c>
      <c r="F273" s="98"/>
      <c r="G273" s="100">
        <f t="shared" si="32"/>
        <v>0</v>
      </c>
      <c r="H273" s="98"/>
      <c r="I273" s="100">
        <f t="shared" si="34"/>
        <v>0</v>
      </c>
      <c r="J273" s="98"/>
      <c r="K273" s="100">
        <f t="shared" si="35"/>
        <v>0</v>
      </c>
      <c r="L273" s="98"/>
      <c r="M273" s="100">
        <f t="shared" si="36"/>
        <v>0</v>
      </c>
      <c r="N273" s="98"/>
      <c r="O273" s="100">
        <f t="shared" si="37"/>
        <v>0</v>
      </c>
      <c r="P273" s="100">
        <f t="shared" si="38"/>
        <v>0</v>
      </c>
      <c r="Q273" s="42">
        <f t="shared" si="39"/>
        <v>0</v>
      </c>
    </row>
    <row r="274" spans="1:17" x14ac:dyDescent="0.25">
      <c r="A274" s="7"/>
      <c r="B274" s="7"/>
      <c r="C274" s="123"/>
      <c r="D274" s="127">
        <f>IFERROR(VLOOKUP(A274,'Organisationer och LKP'!A:B,2,FALSE),0%)</f>
        <v>0</v>
      </c>
      <c r="E274" s="101">
        <f t="shared" si="33"/>
        <v>0</v>
      </c>
      <c r="F274" s="97"/>
      <c r="G274" s="99">
        <f t="shared" si="32"/>
        <v>0</v>
      </c>
      <c r="H274" s="97"/>
      <c r="I274" s="99">
        <f t="shared" si="34"/>
        <v>0</v>
      </c>
      <c r="J274" s="97"/>
      <c r="K274" s="99">
        <f t="shared" si="35"/>
        <v>0</v>
      </c>
      <c r="L274" s="97"/>
      <c r="M274" s="99">
        <f t="shared" si="36"/>
        <v>0</v>
      </c>
      <c r="N274" s="97"/>
      <c r="O274" s="99">
        <f t="shared" si="37"/>
        <v>0</v>
      </c>
      <c r="P274" s="99">
        <f t="shared" si="38"/>
        <v>0</v>
      </c>
      <c r="Q274" s="6">
        <f t="shared" si="39"/>
        <v>0</v>
      </c>
    </row>
    <row r="275" spans="1:17" x14ac:dyDescent="0.25">
      <c r="A275" s="40"/>
      <c r="B275" s="40"/>
      <c r="C275" s="124"/>
      <c r="D275" s="128">
        <f>IFERROR(VLOOKUP(A275,'Organisationer och LKP'!A:B,2,FALSE),0%)</f>
        <v>0</v>
      </c>
      <c r="E275" s="102">
        <f t="shared" si="33"/>
        <v>0</v>
      </c>
      <c r="F275" s="98"/>
      <c r="G275" s="100">
        <f t="shared" si="32"/>
        <v>0</v>
      </c>
      <c r="H275" s="98"/>
      <c r="I275" s="100">
        <f t="shared" si="34"/>
        <v>0</v>
      </c>
      <c r="J275" s="98"/>
      <c r="K275" s="100">
        <f t="shared" si="35"/>
        <v>0</v>
      </c>
      <c r="L275" s="98"/>
      <c r="M275" s="100">
        <f t="shared" si="36"/>
        <v>0</v>
      </c>
      <c r="N275" s="98"/>
      <c r="O275" s="100">
        <f t="shared" si="37"/>
        <v>0</v>
      </c>
      <c r="P275" s="100">
        <f t="shared" si="38"/>
        <v>0</v>
      </c>
      <c r="Q275" s="42">
        <f t="shared" si="39"/>
        <v>0</v>
      </c>
    </row>
    <row r="276" spans="1:17" x14ac:dyDescent="0.25">
      <c r="A276" s="7"/>
      <c r="B276" s="7"/>
      <c r="C276" s="123"/>
      <c r="D276" s="127">
        <f>IFERROR(VLOOKUP(A276,'Organisationer och LKP'!A:B,2,FALSE),0%)</f>
        <v>0</v>
      </c>
      <c r="E276" s="101">
        <f t="shared" si="33"/>
        <v>0</v>
      </c>
      <c r="F276" s="97"/>
      <c r="G276" s="99">
        <f t="shared" si="32"/>
        <v>0</v>
      </c>
      <c r="H276" s="97"/>
      <c r="I276" s="99">
        <f t="shared" si="34"/>
        <v>0</v>
      </c>
      <c r="J276" s="97"/>
      <c r="K276" s="99">
        <f t="shared" si="35"/>
        <v>0</v>
      </c>
      <c r="L276" s="97"/>
      <c r="M276" s="99">
        <f t="shared" si="36"/>
        <v>0</v>
      </c>
      <c r="N276" s="97"/>
      <c r="O276" s="99">
        <f t="shared" si="37"/>
        <v>0</v>
      </c>
      <c r="P276" s="99">
        <f t="shared" si="38"/>
        <v>0</v>
      </c>
      <c r="Q276" s="6">
        <f t="shared" si="39"/>
        <v>0</v>
      </c>
    </row>
    <row r="277" spans="1:17" x14ac:dyDescent="0.25">
      <c r="A277" s="40"/>
      <c r="B277" s="40"/>
      <c r="C277" s="124"/>
      <c r="D277" s="128">
        <f>IFERROR(VLOOKUP(A277,'Organisationer och LKP'!A:B,2,FALSE),0%)</f>
        <v>0</v>
      </c>
      <c r="E277" s="102">
        <f t="shared" si="33"/>
        <v>0</v>
      </c>
      <c r="F277" s="98"/>
      <c r="G277" s="99">
        <f t="shared" si="32"/>
        <v>0</v>
      </c>
      <c r="H277" s="98"/>
      <c r="I277" s="99">
        <f t="shared" si="34"/>
        <v>0</v>
      </c>
      <c r="J277" s="98"/>
      <c r="K277" s="99">
        <f t="shared" si="35"/>
        <v>0</v>
      </c>
      <c r="L277" s="98"/>
      <c r="M277" s="99">
        <f t="shared" si="36"/>
        <v>0</v>
      </c>
      <c r="N277" s="98"/>
      <c r="O277" s="99">
        <f t="shared" si="37"/>
        <v>0</v>
      </c>
      <c r="P277" s="100">
        <f t="shared" si="38"/>
        <v>0</v>
      </c>
      <c r="Q277" s="42">
        <f t="shared" si="39"/>
        <v>0</v>
      </c>
    </row>
    <row r="278" spans="1:17" x14ac:dyDescent="0.25">
      <c r="A278" s="7"/>
      <c r="B278" s="7"/>
      <c r="C278" s="123"/>
      <c r="D278" s="127">
        <f>IFERROR(VLOOKUP(A278,'Organisationer och LKP'!A:B,2,FALSE),0%)</f>
        <v>0</v>
      </c>
      <c r="E278" s="101">
        <f t="shared" si="33"/>
        <v>0</v>
      </c>
      <c r="F278" s="97"/>
      <c r="G278" s="99">
        <f t="shared" si="32"/>
        <v>0</v>
      </c>
      <c r="H278" s="97"/>
      <c r="I278" s="99">
        <f t="shared" si="34"/>
        <v>0</v>
      </c>
      <c r="J278" s="97"/>
      <c r="K278" s="99">
        <f t="shared" si="35"/>
        <v>0</v>
      </c>
      <c r="L278" s="97"/>
      <c r="M278" s="99">
        <f t="shared" si="36"/>
        <v>0</v>
      </c>
      <c r="N278" s="97"/>
      <c r="O278" s="99">
        <f t="shared" si="37"/>
        <v>0</v>
      </c>
      <c r="P278" s="99">
        <f t="shared" si="38"/>
        <v>0</v>
      </c>
      <c r="Q278" s="6">
        <f t="shared" si="39"/>
        <v>0</v>
      </c>
    </row>
    <row r="279" spans="1:17" x14ac:dyDescent="0.25">
      <c r="A279" s="40"/>
      <c r="B279" s="40"/>
      <c r="C279" s="124"/>
      <c r="D279" s="128">
        <f>IFERROR(VLOOKUP(A279,'Organisationer och LKP'!A:B,2,FALSE),0%)</f>
        <v>0</v>
      </c>
      <c r="E279" s="103">
        <f t="shared" si="33"/>
        <v>0</v>
      </c>
      <c r="F279" s="98"/>
      <c r="G279" s="100">
        <f t="shared" si="32"/>
        <v>0</v>
      </c>
      <c r="H279" s="98"/>
      <c r="I279" s="100">
        <f t="shared" si="34"/>
        <v>0</v>
      </c>
      <c r="J279" s="98"/>
      <c r="K279" s="100">
        <f t="shared" si="35"/>
        <v>0</v>
      </c>
      <c r="L279" s="98"/>
      <c r="M279" s="100">
        <f t="shared" si="36"/>
        <v>0</v>
      </c>
      <c r="N279" s="98"/>
      <c r="O279" s="100">
        <f t="shared" si="37"/>
        <v>0</v>
      </c>
      <c r="P279" s="100">
        <f t="shared" si="38"/>
        <v>0</v>
      </c>
      <c r="Q279" s="42">
        <f t="shared" si="39"/>
        <v>0</v>
      </c>
    </row>
    <row r="280" spans="1:17" x14ac:dyDescent="0.25">
      <c r="A280" s="7"/>
      <c r="B280" s="7"/>
      <c r="C280" s="123"/>
      <c r="D280" s="127">
        <f>IFERROR(VLOOKUP(A280,'Organisationer och LKP'!A:B,2,FALSE),0%)</f>
        <v>0</v>
      </c>
      <c r="E280" s="104">
        <f t="shared" si="33"/>
        <v>0</v>
      </c>
      <c r="F280" s="97"/>
      <c r="G280" s="99">
        <f t="shared" si="32"/>
        <v>0</v>
      </c>
      <c r="H280" s="97"/>
      <c r="I280" s="99">
        <f t="shared" si="34"/>
        <v>0</v>
      </c>
      <c r="J280" s="97"/>
      <c r="K280" s="99">
        <f t="shared" si="35"/>
        <v>0</v>
      </c>
      <c r="L280" s="97"/>
      <c r="M280" s="99">
        <f t="shared" si="36"/>
        <v>0</v>
      </c>
      <c r="N280" s="97"/>
      <c r="O280" s="99">
        <f t="shared" si="37"/>
        <v>0</v>
      </c>
      <c r="P280" s="99">
        <f t="shared" si="38"/>
        <v>0</v>
      </c>
      <c r="Q280" s="6">
        <f t="shared" si="39"/>
        <v>0</v>
      </c>
    </row>
    <row r="281" spans="1:17" x14ac:dyDescent="0.25">
      <c r="A281" s="40"/>
      <c r="B281" s="40"/>
      <c r="C281" s="124"/>
      <c r="D281" s="128">
        <f>IFERROR(VLOOKUP(A281,'Organisationer och LKP'!A:B,2,FALSE),0%)</f>
        <v>0</v>
      </c>
      <c r="E281" s="103">
        <f t="shared" si="33"/>
        <v>0</v>
      </c>
      <c r="F281" s="98"/>
      <c r="G281" s="100">
        <f t="shared" si="32"/>
        <v>0</v>
      </c>
      <c r="H281" s="98"/>
      <c r="I281" s="100">
        <f t="shared" si="34"/>
        <v>0</v>
      </c>
      <c r="J281" s="98"/>
      <c r="K281" s="100">
        <f t="shared" si="35"/>
        <v>0</v>
      </c>
      <c r="L281" s="98"/>
      <c r="M281" s="100">
        <f t="shared" si="36"/>
        <v>0</v>
      </c>
      <c r="N281" s="98"/>
      <c r="O281" s="100">
        <f t="shared" si="37"/>
        <v>0</v>
      </c>
      <c r="P281" s="100">
        <f t="shared" si="38"/>
        <v>0</v>
      </c>
      <c r="Q281" s="42">
        <f t="shared" si="39"/>
        <v>0</v>
      </c>
    </row>
    <row r="282" spans="1:17" x14ac:dyDescent="0.25">
      <c r="A282" s="7"/>
      <c r="B282" s="7"/>
      <c r="C282" s="123"/>
      <c r="D282" s="127">
        <f>IFERROR(VLOOKUP(A282,'Organisationer och LKP'!A:B,2,FALSE),0%)</f>
        <v>0</v>
      </c>
      <c r="E282" s="104">
        <f t="shared" si="33"/>
        <v>0</v>
      </c>
      <c r="F282" s="97"/>
      <c r="G282" s="99">
        <f t="shared" si="32"/>
        <v>0</v>
      </c>
      <c r="H282" s="97"/>
      <c r="I282" s="99">
        <f t="shared" si="34"/>
        <v>0</v>
      </c>
      <c r="J282" s="97"/>
      <c r="K282" s="99">
        <f t="shared" si="35"/>
        <v>0</v>
      </c>
      <c r="L282" s="97"/>
      <c r="M282" s="99">
        <f t="shared" si="36"/>
        <v>0</v>
      </c>
      <c r="N282" s="97"/>
      <c r="O282" s="99">
        <f t="shared" si="37"/>
        <v>0</v>
      </c>
      <c r="P282" s="99">
        <f t="shared" si="38"/>
        <v>0</v>
      </c>
      <c r="Q282" s="6">
        <f t="shared" si="39"/>
        <v>0</v>
      </c>
    </row>
    <row r="283" spans="1:17" x14ac:dyDescent="0.25">
      <c r="A283" s="40"/>
      <c r="B283" s="40"/>
      <c r="C283" s="124"/>
      <c r="D283" s="128">
        <f>IFERROR(VLOOKUP(A283,'Organisationer och LKP'!A:B,2,FALSE),0%)</f>
        <v>0</v>
      </c>
      <c r="E283" s="103">
        <f t="shared" si="33"/>
        <v>0</v>
      </c>
      <c r="F283" s="98"/>
      <c r="G283" s="100">
        <f t="shared" si="32"/>
        <v>0</v>
      </c>
      <c r="H283" s="98"/>
      <c r="I283" s="100">
        <f t="shared" si="34"/>
        <v>0</v>
      </c>
      <c r="J283" s="98"/>
      <c r="K283" s="100">
        <f t="shared" si="35"/>
        <v>0</v>
      </c>
      <c r="L283" s="98"/>
      <c r="M283" s="100">
        <f t="shared" si="36"/>
        <v>0</v>
      </c>
      <c r="N283" s="98"/>
      <c r="O283" s="100">
        <f t="shared" si="37"/>
        <v>0</v>
      </c>
      <c r="P283" s="100">
        <f t="shared" si="38"/>
        <v>0</v>
      </c>
      <c r="Q283" s="42">
        <f t="shared" si="39"/>
        <v>0</v>
      </c>
    </row>
    <row r="284" spans="1:17" x14ac:dyDescent="0.25">
      <c r="A284" s="7"/>
      <c r="B284" s="7"/>
      <c r="C284" s="123"/>
      <c r="D284" s="127">
        <f>IFERROR(VLOOKUP(A284,'Organisationer och LKP'!A:B,2,FALSE),0%)</f>
        <v>0</v>
      </c>
      <c r="E284" s="104">
        <f t="shared" si="33"/>
        <v>0</v>
      </c>
      <c r="F284" s="97"/>
      <c r="G284" s="99">
        <f t="shared" si="32"/>
        <v>0</v>
      </c>
      <c r="H284" s="97"/>
      <c r="I284" s="99">
        <f t="shared" si="34"/>
        <v>0</v>
      </c>
      <c r="J284" s="97"/>
      <c r="K284" s="99">
        <f t="shared" si="35"/>
        <v>0</v>
      </c>
      <c r="L284" s="97"/>
      <c r="M284" s="99">
        <f t="shared" si="36"/>
        <v>0</v>
      </c>
      <c r="N284" s="97"/>
      <c r="O284" s="99">
        <f t="shared" si="37"/>
        <v>0</v>
      </c>
      <c r="P284" s="99">
        <f t="shared" si="38"/>
        <v>0</v>
      </c>
      <c r="Q284" s="6">
        <f t="shared" si="39"/>
        <v>0</v>
      </c>
    </row>
    <row r="285" spans="1:17" x14ac:dyDescent="0.25">
      <c r="A285" s="40"/>
      <c r="B285" s="40"/>
      <c r="C285" s="124"/>
      <c r="D285" s="128">
        <f>IFERROR(VLOOKUP(A285,'Organisationer och LKP'!A:B,2,FALSE),0%)</f>
        <v>0</v>
      </c>
      <c r="E285" s="103">
        <f t="shared" si="33"/>
        <v>0</v>
      </c>
      <c r="F285" s="98"/>
      <c r="G285" s="100">
        <f t="shared" si="32"/>
        <v>0</v>
      </c>
      <c r="H285" s="98"/>
      <c r="I285" s="100">
        <f t="shared" si="34"/>
        <v>0</v>
      </c>
      <c r="J285" s="98"/>
      <c r="K285" s="100">
        <f t="shared" si="35"/>
        <v>0</v>
      </c>
      <c r="L285" s="98"/>
      <c r="M285" s="100">
        <f t="shared" si="36"/>
        <v>0</v>
      </c>
      <c r="N285" s="98"/>
      <c r="O285" s="100">
        <f t="shared" si="37"/>
        <v>0</v>
      </c>
      <c r="P285" s="100">
        <f t="shared" si="38"/>
        <v>0</v>
      </c>
      <c r="Q285" s="42">
        <f t="shared" si="39"/>
        <v>0</v>
      </c>
    </row>
    <row r="286" spans="1:17" x14ac:dyDescent="0.25">
      <c r="A286" s="7"/>
      <c r="B286" s="7"/>
      <c r="C286" s="123"/>
      <c r="D286" s="127">
        <f>IFERROR(VLOOKUP(A286,'Organisationer och LKP'!A:B,2,FALSE),0%)</f>
        <v>0</v>
      </c>
      <c r="E286" s="104">
        <f t="shared" si="33"/>
        <v>0</v>
      </c>
      <c r="F286" s="97"/>
      <c r="G286" s="99">
        <f t="shared" si="32"/>
        <v>0</v>
      </c>
      <c r="H286" s="97"/>
      <c r="I286" s="99">
        <f t="shared" si="34"/>
        <v>0</v>
      </c>
      <c r="J286" s="97"/>
      <c r="K286" s="99">
        <f t="shared" si="35"/>
        <v>0</v>
      </c>
      <c r="L286" s="97"/>
      <c r="M286" s="99">
        <f t="shared" si="36"/>
        <v>0</v>
      </c>
      <c r="N286" s="97"/>
      <c r="O286" s="99">
        <f t="shared" si="37"/>
        <v>0</v>
      </c>
      <c r="P286" s="99">
        <f t="shared" si="38"/>
        <v>0</v>
      </c>
      <c r="Q286" s="6">
        <f t="shared" si="39"/>
        <v>0</v>
      </c>
    </row>
    <row r="287" spans="1:17" x14ac:dyDescent="0.25">
      <c r="A287" s="40"/>
      <c r="B287" s="40"/>
      <c r="C287" s="124"/>
      <c r="D287" s="128">
        <f>IFERROR(VLOOKUP(A287,'Organisationer och LKP'!A:B,2,FALSE),0%)</f>
        <v>0</v>
      </c>
      <c r="E287" s="103">
        <f t="shared" si="33"/>
        <v>0</v>
      </c>
      <c r="F287" s="98"/>
      <c r="G287" s="100">
        <f t="shared" si="32"/>
        <v>0</v>
      </c>
      <c r="H287" s="98"/>
      <c r="I287" s="100">
        <f t="shared" si="34"/>
        <v>0</v>
      </c>
      <c r="J287" s="98"/>
      <c r="K287" s="100">
        <f t="shared" si="35"/>
        <v>0</v>
      </c>
      <c r="L287" s="98"/>
      <c r="M287" s="100">
        <f t="shared" si="36"/>
        <v>0</v>
      </c>
      <c r="N287" s="98"/>
      <c r="O287" s="100">
        <f t="shared" si="37"/>
        <v>0</v>
      </c>
      <c r="P287" s="100">
        <f t="shared" si="38"/>
        <v>0</v>
      </c>
      <c r="Q287" s="42">
        <f t="shared" si="39"/>
        <v>0</v>
      </c>
    </row>
    <row r="288" spans="1:17" x14ac:dyDescent="0.25">
      <c r="A288" s="7"/>
      <c r="B288" s="7"/>
      <c r="C288" s="123"/>
      <c r="D288" s="127">
        <f>IFERROR(VLOOKUP(A288,'Organisationer och LKP'!A:B,2,FALSE),0%)</f>
        <v>0</v>
      </c>
      <c r="E288" s="104">
        <f t="shared" si="33"/>
        <v>0</v>
      </c>
      <c r="F288" s="97"/>
      <c r="G288" s="99">
        <f t="shared" si="32"/>
        <v>0</v>
      </c>
      <c r="H288" s="97"/>
      <c r="I288" s="99">
        <f t="shared" si="34"/>
        <v>0</v>
      </c>
      <c r="J288" s="97"/>
      <c r="K288" s="99">
        <f t="shared" si="35"/>
        <v>0</v>
      </c>
      <c r="L288" s="97"/>
      <c r="M288" s="99">
        <f t="shared" si="36"/>
        <v>0</v>
      </c>
      <c r="N288" s="97"/>
      <c r="O288" s="99">
        <f t="shared" si="37"/>
        <v>0</v>
      </c>
      <c r="P288" s="99">
        <f t="shared" si="38"/>
        <v>0</v>
      </c>
      <c r="Q288" s="6">
        <f t="shared" si="39"/>
        <v>0</v>
      </c>
    </row>
    <row r="289" spans="1:17" x14ac:dyDescent="0.25">
      <c r="A289" s="40"/>
      <c r="B289" s="40"/>
      <c r="C289" s="124"/>
      <c r="D289" s="128">
        <f>IFERROR(VLOOKUP(A289,'Organisationer och LKP'!A:B,2,FALSE),0%)</f>
        <v>0</v>
      </c>
      <c r="E289" s="103">
        <f t="shared" si="33"/>
        <v>0</v>
      </c>
      <c r="F289" s="98"/>
      <c r="G289" s="100">
        <f t="shared" si="32"/>
        <v>0</v>
      </c>
      <c r="H289" s="98"/>
      <c r="I289" s="100">
        <f t="shared" si="34"/>
        <v>0</v>
      </c>
      <c r="J289" s="98"/>
      <c r="K289" s="100">
        <f t="shared" si="35"/>
        <v>0</v>
      </c>
      <c r="L289" s="98"/>
      <c r="M289" s="100">
        <f t="shared" si="36"/>
        <v>0</v>
      </c>
      <c r="N289" s="98"/>
      <c r="O289" s="100">
        <f t="shared" si="37"/>
        <v>0</v>
      </c>
      <c r="P289" s="100">
        <f t="shared" si="38"/>
        <v>0</v>
      </c>
      <c r="Q289" s="42">
        <f t="shared" si="39"/>
        <v>0</v>
      </c>
    </row>
    <row r="290" spans="1:17" x14ac:dyDescent="0.25">
      <c r="A290" s="7"/>
      <c r="B290" s="7"/>
      <c r="C290" s="123"/>
      <c r="D290" s="127">
        <f>IFERROR(VLOOKUP(A290,'Organisationer och LKP'!A:B,2,FALSE),0%)</f>
        <v>0</v>
      </c>
      <c r="E290" s="104">
        <f t="shared" si="33"/>
        <v>0</v>
      </c>
      <c r="F290" s="97"/>
      <c r="G290" s="99">
        <f t="shared" si="32"/>
        <v>0</v>
      </c>
      <c r="H290" s="97"/>
      <c r="I290" s="99">
        <f t="shared" si="34"/>
        <v>0</v>
      </c>
      <c r="J290" s="97"/>
      <c r="K290" s="99">
        <f t="shared" si="35"/>
        <v>0</v>
      </c>
      <c r="L290" s="97"/>
      <c r="M290" s="99">
        <f t="shared" si="36"/>
        <v>0</v>
      </c>
      <c r="N290" s="97"/>
      <c r="O290" s="99">
        <f t="shared" si="37"/>
        <v>0</v>
      </c>
      <c r="P290" s="99">
        <f t="shared" si="38"/>
        <v>0</v>
      </c>
      <c r="Q290" s="6">
        <f t="shared" si="39"/>
        <v>0</v>
      </c>
    </row>
    <row r="291" spans="1:17" x14ac:dyDescent="0.25">
      <c r="A291" s="40"/>
      <c r="B291" s="40"/>
      <c r="C291" s="124"/>
      <c r="D291" s="128">
        <f>IFERROR(VLOOKUP(A291,'Organisationer och LKP'!A:B,2,FALSE),0%)</f>
        <v>0</v>
      </c>
      <c r="E291" s="103">
        <f t="shared" si="33"/>
        <v>0</v>
      </c>
      <c r="F291" s="98"/>
      <c r="G291" s="100">
        <f t="shared" si="32"/>
        <v>0</v>
      </c>
      <c r="H291" s="98"/>
      <c r="I291" s="100">
        <f t="shared" si="34"/>
        <v>0</v>
      </c>
      <c r="J291" s="98"/>
      <c r="K291" s="100">
        <f t="shared" si="35"/>
        <v>0</v>
      </c>
      <c r="L291" s="98"/>
      <c r="M291" s="100">
        <f t="shared" si="36"/>
        <v>0</v>
      </c>
      <c r="N291" s="98"/>
      <c r="O291" s="100">
        <f t="shared" si="37"/>
        <v>0</v>
      </c>
      <c r="P291" s="100">
        <f t="shared" si="38"/>
        <v>0</v>
      </c>
      <c r="Q291" s="42">
        <f t="shared" si="39"/>
        <v>0</v>
      </c>
    </row>
    <row r="292" spans="1:17" x14ac:dyDescent="0.25">
      <c r="A292" s="7"/>
      <c r="B292" s="7"/>
      <c r="C292" s="123"/>
      <c r="D292" s="127">
        <f>IFERROR(VLOOKUP(A292,'Organisationer och LKP'!A:B,2,FALSE),0%)</f>
        <v>0</v>
      </c>
      <c r="E292" s="104">
        <f t="shared" si="33"/>
        <v>0</v>
      </c>
      <c r="F292" s="97"/>
      <c r="G292" s="99">
        <f t="shared" si="32"/>
        <v>0</v>
      </c>
      <c r="H292" s="97"/>
      <c r="I292" s="99">
        <f t="shared" si="34"/>
        <v>0</v>
      </c>
      <c r="J292" s="97"/>
      <c r="K292" s="99">
        <f t="shared" si="35"/>
        <v>0</v>
      </c>
      <c r="L292" s="97"/>
      <c r="M292" s="99">
        <f t="shared" si="36"/>
        <v>0</v>
      </c>
      <c r="N292" s="97"/>
      <c r="O292" s="99">
        <f t="shared" si="37"/>
        <v>0</v>
      </c>
      <c r="P292" s="99">
        <f t="shared" si="38"/>
        <v>0</v>
      </c>
      <c r="Q292" s="6">
        <f t="shared" si="39"/>
        <v>0</v>
      </c>
    </row>
    <row r="293" spans="1:17" x14ac:dyDescent="0.25">
      <c r="A293" s="40"/>
      <c r="B293" s="40"/>
      <c r="C293" s="124"/>
      <c r="D293" s="128">
        <f>IFERROR(VLOOKUP(A293,'Organisationer och LKP'!A:B,2,FALSE),0%)</f>
        <v>0</v>
      </c>
      <c r="E293" s="103">
        <f t="shared" si="33"/>
        <v>0</v>
      </c>
      <c r="F293" s="98"/>
      <c r="G293" s="100">
        <f t="shared" si="32"/>
        <v>0</v>
      </c>
      <c r="H293" s="98"/>
      <c r="I293" s="100">
        <f t="shared" si="34"/>
        <v>0</v>
      </c>
      <c r="J293" s="98"/>
      <c r="K293" s="100">
        <f t="shared" si="35"/>
        <v>0</v>
      </c>
      <c r="L293" s="98"/>
      <c r="M293" s="100">
        <f t="shared" si="36"/>
        <v>0</v>
      </c>
      <c r="N293" s="98"/>
      <c r="O293" s="100">
        <f t="shared" si="37"/>
        <v>0</v>
      </c>
      <c r="P293" s="100">
        <f t="shared" si="38"/>
        <v>0</v>
      </c>
      <c r="Q293" s="42">
        <f t="shared" si="39"/>
        <v>0</v>
      </c>
    </row>
    <row r="294" spans="1:17" x14ac:dyDescent="0.25">
      <c r="A294" s="7"/>
      <c r="B294" s="7"/>
      <c r="C294" s="123"/>
      <c r="D294" s="127">
        <f>IFERROR(VLOOKUP(A294,'Organisationer och LKP'!A:B,2,FALSE),0%)</f>
        <v>0</v>
      </c>
      <c r="E294" s="104">
        <f t="shared" si="33"/>
        <v>0</v>
      </c>
      <c r="F294" s="97"/>
      <c r="G294" s="99">
        <f t="shared" si="32"/>
        <v>0</v>
      </c>
      <c r="H294" s="97"/>
      <c r="I294" s="99">
        <f t="shared" si="34"/>
        <v>0</v>
      </c>
      <c r="J294" s="97"/>
      <c r="K294" s="99">
        <f t="shared" si="35"/>
        <v>0</v>
      </c>
      <c r="L294" s="97"/>
      <c r="M294" s="99">
        <f t="shared" si="36"/>
        <v>0</v>
      </c>
      <c r="N294" s="97"/>
      <c r="O294" s="99">
        <f t="shared" si="37"/>
        <v>0</v>
      </c>
      <c r="P294" s="99">
        <f t="shared" si="38"/>
        <v>0</v>
      </c>
      <c r="Q294" s="6">
        <f t="shared" si="39"/>
        <v>0</v>
      </c>
    </row>
    <row r="295" spans="1:17" x14ac:dyDescent="0.25">
      <c r="A295" s="40"/>
      <c r="B295" s="40"/>
      <c r="C295" s="124"/>
      <c r="D295" s="128">
        <f>IFERROR(VLOOKUP(A295,'Organisationer och LKP'!A:B,2,FALSE),0%)</f>
        <v>0</v>
      </c>
      <c r="E295" s="103">
        <f t="shared" si="33"/>
        <v>0</v>
      </c>
      <c r="F295" s="98"/>
      <c r="G295" s="100">
        <f t="shared" si="32"/>
        <v>0</v>
      </c>
      <c r="H295" s="98"/>
      <c r="I295" s="100">
        <f t="shared" si="34"/>
        <v>0</v>
      </c>
      <c r="J295" s="98"/>
      <c r="K295" s="100">
        <f t="shared" si="35"/>
        <v>0</v>
      </c>
      <c r="L295" s="98"/>
      <c r="M295" s="100">
        <f t="shared" si="36"/>
        <v>0</v>
      </c>
      <c r="N295" s="98"/>
      <c r="O295" s="100">
        <f t="shared" si="37"/>
        <v>0</v>
      </c>
      <c r="P295" s="100">
        <f t="shared" si="38"/>
        <v>0</v>
      </c>
      <c r="Q295" s="42">
        <f t="shared" si="39"/>
        <v>0</v>
      </c>
    </row>
    <row r="296" spans="1:17" x14ac:dyDescent="0.25">
      <c r="A296" s="7"/>
      <c r="B296" s="7"/>
      <c r="C296" s="123"/>
      <c r="D296" s="127">
        <f>IFERROR(VLOOKUP(A296,'Organisationer och LKP'!A:B,2,FALSE),0%)</f>
        <v>0</v>
      </c>
      <c r="E296" s="104">
        <f t="shared" si="33"/>
        <v>0</v>
      </c>
      <c r="F296" s="97"/>
      <c r="G296" s="99">
        <f t="shared" si="32"/>
        <v>0</v>
      </c>
      <c r="H296" s="97"/>
      <c r="I296" s="99">
        <f t="shared" si="34"/>
        <v>0</v>
      </c>
      <c r="J296" s="97"/>
      <c r="K296" s="99">
        <f t="shared" si="35"/>
        <v>0</v>
      </c>
      <c r="L296" s="97"/>
      <c r="M296" s="99">
        <f t="shared" si="36"/>
        <v>0</v>
      </c>
      <c r="N296" s="97"/>
      <c r="O296" s="99">
        <f t="shared" si="37"/>
        <v>0</v>
      </c>
      <c r="P296" s="99">
        <f t="shared" si="38"/>
        <v>0</v>
      </c>
      <c r="Q296" s="6">
        <f t="shared" si="39"/>
        <v>0</v>
      </c>
    </row>
    <row r="297" spans="1:17" x14ac:dyDescent="0.25">
      <c r="A297" s="40"/>
      <c r="B297" s="40"/>
      <c r="C297" s="124"/>
      <c r="D297" s="128">
        <f>IFERROR(VLOOKUP(A297,'Organisationer och LKP'!A:B,2,FALSE),0%)</f>
        <v>0</v>
      </c>
      <c r="E297" s="103">
        <f t="shared" si="33"/>
        <v>0</v>
      </c>
      <c r="F297" s="98"/>
      <c r="G297" s="100">
        <f t="shared" si="32"/>
        <v>0</v>
      </c>
      <c r="H297" s="98"/>
      <c r="I297" s="100">
        <f t="shared" si="34"/>
        <v>0</v>
      </c>
      <c r="J297" s="98"/>
      <c r="K297" s="100">
        <f t="shared" si="35"/>
        <v>0</v>
      </c>
      <c r="L297" s="98"/>
      <c r="M297" s="100">
        <f t="shared" si="36"/>
        <v>0</v>
      </c>
      <c r="N297" s="98"/>
      <c r="O297" s="100">
        <f t="shared" si="37"/>
        <v>0</v>
      </c>
      <c r="P297" s="100">
        <f t="shared" si="38"/>
        <v>0</v>
      </c>
      <c r="Q297" s="42">
        <f t="shared" si="39"/>
        <v>0</v>
      </c>
    </row>
    <row r="298" spans="1:17" x14ac:dyDescent="0.25">
      <c r="A298" s="7"/>
      <c r="B298" s="7"/>
      <c r="C298" s="123"/>
      <c r="D298" s="127">
        <f>IFERROR(VLOOKUP(A298,'Organisationer och LKP'!A:B,2,FALSE),0%)</f>
        <v>0</v>
      </c>
      <c r="E298" s="104">
        <f t="shared" si="33"/>
        <v>0</v>
      </c>
      <c r="F298" s="97"/>
      <c r="G298" s="99">
        <f t="shared" si="32"/>
        <v>0</v>
      </c>
      <c r="H298" s="97"/>
      <c r="I298" s="99">
        <f t="shared" si="34"/>
        <v>0</v>
      </c>
      <c r="J298" s="97"/>
      <c r="K298" s="99">
        <f t="shared" si="35"/>
        <v>0</v>
      </c>
      <c r="L298" s="97"/>
      <c r="M298" s="99">
        <f t="shared" si="36"/>
        <v>0</v>
      </c>
      <c r="N298" s="97"/>
      <c r="O298" s="99">
        <f t="shared" si="37"/>
        <v>0</v>
      </c>
      <c r="P298" s="99">
        <f t="shared" si="38"/>
        <v>0</v>
      </c>
      <c r="Q298" s="6">
        <f t="shared" si="39"/>
        <v>0</v>
      </c>
    </row>
    <row r="299" spans="1:17" x14ac:dyDescent="0.25">
      <c r="A299" s="40"/>
      <c r="B299" s="40"/>
      <c r="C299" s="124"/>
      <c r="D299" s="128">
        <f>IFERROR(VLOOKUP(A299,'Organisationer och LKP'!A:B,2,FALSE),0%)</f>
        <v>0</v>
      </c>
      <c r="E299" s="103">
        <f t="shared" si="33"/>
        <v>0</v>
      </c>
      <c r="F299" s="98"/>
      <c r="G299" s="100">
        <f t="shared" si="32"/>
        <v>0</v>
      </c>
      <c r="H299" s="98"/>
      <c r="I299" s="100">
        <f t="shared" si="34"/>
        <v>0</v>
      </c>
      <c r="J299" s="98"/>
      <c r="K299" s="100">
        <f t="shared" si="35"/>
        <v>0</v>
      </c>
      <c r="L299" s="98"/>
      <c r="M299" s="100">
        <f t="shared" si="36"/>
        <v>0</v>
      </c>
      <c r="N299" s="98"/>
      <c r="O299" s="100">
        <f t="shared" si="37"/>
        <v>0</v>
      </c>
      <c r="P299" s="100">
        <f t="shared" si="38"/>
        <v>0</v>
      </c>
      <c r="Q299" s="42">
        <f t="shared" si="39"/>
        <v>0</v>
      </c>
    </row>
    <row r="300" spans="1:17" x14ac:dyDescent="0.25">
      <c r="A300" s="7"/>
      <c r="B300" s="7"/>
      <c r="C300" s="123"/>
      <c r="D300" s="127">
        <f>IFERROR(VLOOKUP(A300,'Organisationer och LKP'!A:B,2,FALSE),0%)</f>
        <v>0</v>
      </c>
      <c r="E300" s="104">
        <f t="shared" si="33"/>
        <v>0</v>
      </c>
      <c r="F300" s="97"/>
      <c r="G300" s="99">
        <f t="shared" si="32"/>
        <v>0</v>
      </c>
      <c r="H300" s="97"/>
      <c r="I300" s="99">
        <f t="shared" si="34"/>
        <v>0</v>
      </c>
      <c r="J300" s="97"/>
      <c r="K300" s="99">
        <f t="shared" si="35"/>
        <v>0</v>
      </c>
      <c r="L300" s="97"/>
      <c r="M300" s="99">
        <f t="shared" si="36"/>
        <v>0</v>
      </c>
      <c r="N300" s="97"/>
      <c r="O300" s="99">
        <f t="shared" si="37"/>
        <v>0</v>
      </c>
      <c r="P300" s="99">
        <f t="shared" si="38"/>
        <v>0</v>
      </c>
      <c r="Q300" s="6">
        <f t="shared" si="39"/>
        <v>0</v>
      </c>
    </row>
    <row r="301" spans="1:17" x14ac:dyDescent="0.25">
      <c r="A301" s="40"/>
      <c r="B301" s="40"/>
      <c r="C301" s="124"/>
      <c r="D301" s="128">
        <f>IFERROR(VLOOKUP(A301,'Organisationer och LKP'!A:B,2,FALSE),0%)</f>
        <v>0</v>
      </c>
      <c r="E301" s="103">
        <f t="shared" si="33"/>
        <v>0</v>
      </c>
      <c r="F301" s="98"/>
      <c r="G301" s="100">
        <f t="shared" si="32"/>
        <v>0</v>
      </c>
      <c r="H301" s="98"/>
      <c r="I301" s="100">
        <f t="shared" si="34"/>
        <v>0</v>
      </c>
      <c r="J301" s="98"/>
      <c r="K301" s="100">
        <f t="shared" si="35"/>
        <v>0</v>
      </c>
      <c r="L301" s="98"/>
      <c r="M301" s="100">
        <f t="shared" si="36"/>
        <v>0</v>
      </c>
      <c r="N301" s="98"/>
      <c r="O301" s="100">
        <f t="shared" si="37"/>
        <v>0</v>
      </c>
      <c r="P301" s="100">
        <f t="shared" si="38"/>
        <v>0</v>
      </c>
      <c r="Q301" s="42">
        <f t="shared" si="39"/>
        <v>0</v>
      </c>
    </row>
    <row r="302" spans="1:17" x14ac:dyDescent="0.25">
      <c r="A302" s="7"/>
      <c r="B302" s="7"/>
      <c r="C302" s="123"/>
      <c r="D302" s="127">
        <f>IFERROR(VLOOKUP(A302,'Organisationer och LKP'!A:B,2,FALSE),0%)</f>
        <v>0</v>
      </c>
      <c r="E302" s="104">
        <f t="shared" si="33"/>
        <v>0</v>
      </c>
      <c r="F302" s="97"/>
      <c r="G302" s="99">
        <f t="shared" si="32"/>
        <v>0</v>
      </c>
      <c r="H302" s="97"/>
      <c r="I302" s="99">
        <f t="shared" si="34"/>
        <v>0</v>
      </c>
      <c r="J302" s="97"/>
      <c r="K302" s="99">
        <f t="shared" si="35"/>
        <v>0</v>
      </c>
      <c r="L302" s="97"/>
      <c r="M302" s="99">
        <f t="shared" si="36"/>
        <v>0</v>
      </c>
      <c r="N302" s="97"/>
      <c r="O302" s="99">
        <f t="shared" si="37"/>
        <v>0</v>
      </c>
      <c r="P302" s="99">
        <f t="shared" si="38"/>
        <v>0</v>
      </c>
      <c r="Q302" s="6">
        <f t="shared" si="39"/>
        <v>0</v>
      </c>
    </row>
    <row r="303" spans="1:17" x14ac:dyDescent="0.25">
      <c r="A303" s="40"/>
      <c r="B303" s="40"/>
      <c r="C303" s="124"/>
      <c r="D303" s="128">
        <f>IFERROR(VLOOKUP(A303,'Organisationer och LKP'!A:B,2,FALSE),0%)</f>
        <v>0</v>
      </c>
      <c r="E303" s="103">
        <f t="shared" si="33"/>
        <v>0</v>
      </c>
      <c r="F303" s="98"/>
      <c r="G303" s="100">
        <f t="shared" si="32"/>
        <v>0</v>
      </c>
      <c r="H303" s="98"/>
      <c r="I303" s="100">
        <f t="shared" si="34"/>
        <v>0</v>
      </c>
      <c r="J303" s="98"/>
      <c r="K303" s="100">
        <f t="shared" si="35"/>
        <v>0</v>
      </c>
      <c r="L303" s="98"/>
      <c r="M303" s="100">
        <f t="shared" si="36"/>
        <v>0</v>
      </c>
      <c r="N303" s="98"/>
      <c r="O303" s="100">
        <f t="shared" si="37"/>
        <v>0</v>
      </c>
      <c r="P303" s="100">
        <f t="shared" si="38"/>
        <v>0</v>
      </c>
      <c r="Q303" s="42">
        <f t="shared" si="39"/>
        <v>0</v>
      </c>
    </row>
    <row r="304" spans="1:17" x14ac:dyDescent="0.25">
      <c r="A304" s="7"/>
      <c r="B304" s="7"/>
      <c r="C304" s="123"/>
      <c r="D304" s="127">
        <f>IFERROR(VLOOKUP(A304,'Organisationer och LKP'!A:B,2,FALSE),0%)</f>
        <v>0</v>
      </c>
      <c r="E304" s="104">
        <f t="shared" si="33"/>
        <v>0</v>
      </c>
      <c r="F304" s="97"/>
      <c r="G304" s="99">
        <f t="shared" si="32"/>
        <v>0</v>
      </c>
      <c r="H304" s="97"/>
      <c r="I304" s="99">
        <f t="shared" si="34"/>
        <v>0</v>
      </c>
      <c r="J304" s="97"/>
      <c r="K304" s="99">
        <f t="shared" si="35"/>
        <v>0</v>
      </c>
      <c r="L304" s="97"/>
      <c r="M304" s="99">
        <f t="shared" si="36"/>
        <v>0</v>
      </c>
      <c r="N304" s="97"/>
      <c r="O304" s="99">
        <f t="shared" si="37"/>
        <v>0</v>
      </c>
      <c r="P304" s="99">
        <f t="shared" si="38"/>
        <v>0</v>
      </c>
      <c r="Q304" s="6">
        <f t="shared" si="39"/>
        <v>0</v>
      </c>
    </row>
    <row r="305" spans="1:17" x14ac:dyDescent="0.25">
      <c r="A305" s="40"/>
      <c r="B305" s="40"/>
      <c r="C305" s="124"/>
      <c r="D305" s="128">
        <f>IFERROR(VLOOKUP(A305,'Organisationer och LKP'!A:B,2,FALSE),0%)</f>
        <v>0</v>
      </c>
      <c r="E305" s="103">
        <f t="shared" si="33"/>
        <v>0</v>
      </c>
      <c r="F305" s="98"/>
      <c r="G305" s="100">
        <f t="shared" si="32"/>
        <v>0</v>
      </c>
      <c r="H305" s="98"/>
      <c r="I305" s="100">
        <f t="shared" si="34"/>
        <v>0</v>
      </c>
      <c r="J305" s="98"/>
      <c r="K305" s="100">
        <f t="shared" si="35"/>
        <v>0</v>
      </c>
      <c r="L305" s="98"/>
      <c r="M305" s="100">
        <f t="shared" si="36"/>
        <v>0</v>
      </c>
      <c r="N305" s="98"/>
      <c r="O305" s="100">
        <f t="shared" si="37"/>
        <v>0</v>
      </c>
      <c r="P305" s="100">
        <f t="shared" si="38"/>
        <v>0</v>
      </c>
      <c r="Q305" s="42">
        <f t="shared" si="39"/>
        <v>0</v>
      </c>
    </row>
    <row r="306" spans="1:17" x14ac:dyDescent="0.25">
      <c r="A306" s="7"/>
      <c r="B306" s="7"/>
      <c r="C306" s="123"/>
      <c r="D306" s="127">
        <f>IFERROR(VLOOKUP(A306,'Organisationer och LKP'!A:B,2,FALSE),0%)</f>
        <v>0</v>
      </c>
      <c r="E306" s="104">
        <f t="shared" si="33"/>
        <v>0</v>
      </c>
      <c r="F306" s="97"/>
      <c r="G306" s="99">
        <f t="shared" si="32"/>
        <v>0</v>
      </c>
      <c r="H306" s="97"/>
      <c r="I306" s="99">
        <f t="shared" si="34"/>
        <v>0</v>
      </c>
      <c r="J306" s="97"/>
      <c r="K306" s="99">
        <f t="shared" si="35"/>
        <v>0</v>
      </c>
      <c r="L306" s="97"/>
      <c r="M306" s="99">
        <f t="shared" si="36"/>
        <v>0</v>
      </c>
      <c r="N306" s="97"/>
      <c r="O306" s="99">
        <f t="shared" si="37"/>
        <v>0</v>
      </c>
      <c r="P306" s="99">
        <f t="shared" si="38"/>
        <v>0</v>
      </c>
      <c r="Q306" s="6">
        <f t="shared" si="39"/>
        <v>0</v>
      </c>
    </row>
    <row r="307" spans="1:17" x14ac:dyDescent="0.25">
      <c r="A307" s="40"/>
      <c r="B307" s="40"/>
      <c r="C307" s="124"/>
      <c r="D307" s="128">
        <f>IFERROR(VLOOKUP(A307,'Organisationer och LKP'!A:B,2,FALSE),0%)</f>
        <v>0</v>
      </c>
      <c r="E307" s="103">
        <f t="shared" si="33"/>
        <v>0</v>
      </c>
      <c r="F307" s="98"/>
      <c r="G307" s="100">
        <f t="shared" si="32"/>
        <v>0</v>
      </c>
      <c r="H307" s="98"/>
      <c r="I307" s="100">
        <f t="shared" si="34"/>
        <v>0</v>
      </c>
      <c r="J307" s="98"/>
      <c r="K307" s="100">
        <f t="shared" si="35"/>
        <v>0</v>
      </c>
      <c r="L307" s="98"/>
      <c r="M307" s="100">
        <f t="shared" si="36"/>
        <v>0</v>
      </c>
      <c r="N307" s="98"/>
      <c r="O307" s="100">
        <f t="shared" si="37"/>
        <v>0</v>
      </c>
      <c r="P307" s="100">
        <f t="shared" si="38"/>
        <v>0</v>
      </c>
      <c r="Q307" s="42">
        <f t="shared" si="39"/>
        <v>0</v>
      </c>
    </row>
    <row r="308" spans="1:17" x14ac:dyDescent="0.25">
      <c r="A308" s="7"/>
      <c r="B308" s="7"/>
      <c r="C308" s="123"/>
      <c r="D308" s="127">
        <f>IFERROR(VLOOKUP(A308,'Organisationer och LKP'!A:B,2,FALSE),0%)</f>
        <v>0</v>
      </c>
      <c r="E308" s="101">
        <f t="shared" si="33"/>
        <v>0</v>
      </c>
      <c r="F308" s="97"/>
      <c r="G308" s="99">
        <f t="shared" si="32"/>
        <v>0</v>
      </c>
      <c r="H308" s="97"/>
      <c r="I308" s="99">
        <f t="shared" si="34"/>
        <v>0</v>
      </c>
      <c r="J308" s="97"/>
      <c r="K308" s="99">
        <f t="shared" si="35"/>
        <v>0</v>
      </c>
      <c r="L308" s="97"/>
      <c r="M308" s="99">
        <f t="shared" si="36"/>
        <v>0</v>
      </c>
      <c r="N308" s="97"/>
      <c r="O308" s="99">
        <f t="shared" si="37"/>
        <v>0</v>
      </c>
      <c r="P308" s="99">
        <f t="shared" si="38"/>
        <v>0</v>
      </c>
      <c r="Q308" s="6">
        <f t="shared" si="39"/>
        <v>0</v>
      </c>
    </row>
    <row r="309" spans="1:17" x14ac:dyDescent="0.25">
      <c r="A309" s="40"/>
      <c r="B309" s="40"/>
      <c r="C309" s="124"/>
      <c r="D309" s="128">
        <f>IFERROR(VLOOKUP(A309,'Organisationer och LKP'!A:B,2,FALSE),0%)</f>
        <v>0</v>
      </c>
      <c r="E309" s="102">
        <f t="shared" si="33"/>
        <v>0</v>
      </c>
      <c r="F309" s="98"/>
      <c r="G309" s="100">
        <f t="shared" si="32"/>
        <v>0</v>
      </c>
      <c r="H309" s="98"/>
      <c r="I309" s="100">
        <f t="shared" si="34"/>
        <v>0</v>
      </c>
      <c r="J309" s="98"/>
      <c r="K309" s="100">
        <f t="shared" si="35"/>
        <v>0</v>
      </c>
      <c r="L309" s="98"/>
      <c r="M309" s="100">
        <f t="shared" si="36"/>
        <v>0</v>
      </c>
      <c r="N309" s="98"/>
      <c r="O309" s="100">
        <f t="shared" si="37"/>
        <v>0</v>
      </c>
      <c r="P309" s="100">
        <f t="shared" si="38"/>
        <v>0</v>
      </c>
      <c r="Q309" s="42">
        <f t="shared" si="39"/>
        <v>0</v>
      </c>
    </row>
    <row r="310" spans="1:17" x14ac:dyDescent="0.25">
      <c r="A310" s="7"/>
      <c r="B310" s="7"/>
      <c r="C310" s="123"/>
      <c r="D310" s="127">
        <f>IFERROR(VLOOKUP(A310,'Organisationer och LKP'!A:B,2,FALSE),0%)</f>
        <v>0</v>
      </c>
      <c r="E310" s="101">
        <f t="shared" si="33"/>
        <v>0</v>
      </c>
      <c r="F310" s="97"/>
      <c r="G310" s="99">
        <f t="shared" si="32"/>
        <v>0</v>
      </c>
      <c r="H310" s="97"/>
      <c r="I310" s="99">
        <f t="shared" si="34"/>
        <v>0</v>
      </c>
      <c r="J310" s="97"/>
      <c r="K310" s="99">
        <f t="shared" si="35"/>
        <v>0</v>
      </c>
      <c r="L310" s="97"/>
      <c r="M310" s="99">
        <f t="shared" si="36"/>
        <v>0</v>
      </c>
      <c r="N310" s="97"/>
      <c r="O310" s="99">
        <f t="shared" si="37"/>
        <v>0</v>
      </c>
      <c r="P310" s="99">
        <f t="shared" si="38"/>
        <v>0</v>
      </c>
      <c r="Q310" s="6">
        <f t="shared" si="39"/>
        <v>0</v>
      </c>
    </row>
    <row r="311" spans="1:17" x14ac:dyDescent="0.25">
      <c r="A311" s="40"/>
      <c r="B311" s="40"/>
      <c r="C311" s="124"/>
      <c r="D311" s="128">
        <f>IFERROR(VLOOKUP(A311,'Organisationer och LKP'!A:B,2,FALSE),0%)</f>
        <v>0</v>
      </c>
      <c r="E311" s="102">
        <f t="shared" si="33"/>
        <v>0</v>
      </c>
      <c r="F311" s="98"/>
      <c r="G311" s="100">
        <f t="shared" si="32"/>
        <v>0</v>
      </c>
      <c r="H311" s="98"/>
      <c r="I311" s="100">
        <f t="shared" si="34"/>
        <v>0</v>
      </c>
      <c r="J311" s="98"/>
      <c r="K311" s="100">
        <f t="shared" si="35"/>
        <v>0</v>
      </c>
      <c r="L311" s="98"/>
      <c r="M311" s="100">
        <f t="shared" si="36"/>
        <v>0</v>
      </c>
      <c r="N311" s="98"/>
      <c r="O311" s="100">
        <f t="shared" si="37"/>
        <v>0</v>
      </c>
      <c r="P311" s="100">
        <f t="shared" si="38"/>
        <v>0</v>
      </c>
      <c r="Q311" s="42">
        <f t="shared" si="39"/>
        <v>0</v>
      </c>
    </row>
    <row r="312" spans="1:17" x14ac:dyDescent="0.25">
      <c r="A312" s="7"/>
      <c r="B312" s="7"/>
      <c r="C312" s="123"/>
      <c r="D312" s="127">
        <f>IFERROR(VLOOKUP(A312,'Organisationer och LKP'!A:B,2,FALSE),0%)</f>
        <v>0</v>
      </c>
      <c r="E312" s="101">
        <f t="shared" si="33"/>
        <v>0</v>
      </c>
      <c r="F312" s="97"/>
      <c r="G312" s="99">
        <f t="shared" si="32"/>
        <v>0</v>
      </c>
      <c r="H312" s="97"/>
      <c r="I312" s="99">
        <f t="shared" si="34"/>
        <v>0</v>
      </c>
      <c r="J312" s="97"/>
      <c r="K312" s="99">
        <f t="shared" si="35"/>
        <v>0</v>
      </c>
      <c r="L312" s="97"/>
      <c r="M312" s="99">
        <f t="shared" si="36"/>
        <v>0</v>
      </c>
      <c r="N312" s="97"/>
      <c r="O312" s="99">
        <f t="shared" si="37"/>
        <v>0</v>
      </c>
      <c r="P312" s="99">
        <f t="shared" si="38"/>
        <v>0</v>
      </c>
      <c r="Q312" s="6">
        <f t="shared" si="39"/>
        <v>0</v>
      </c>
    </row>
    <row r="313" spans="1:17" x14ac:dyDescent="0.25">
      <c r="A313" s="40"/>
      <c r="B313" s="40"/>
      <c r="C313" s="124"/>
      <c r="D313" s="128">
        <f>IFERROR(VLOOKUP(A313,'Organisationer och LKP'!A:B,2,FALSE),0%)</f>
        <v>0</v>
      </c>
      <c r="E313" s="103">
        <f t="shared" si="33"/>
        <v>0</v>
      </c>
      <c r="F313" s="98"/>
      <c r="G313" s="100">
        <f t="shared" si="32"/>
        <v>0</v>
      </c>
      <c r="H313" s="98"/>
      <c r="I313" s="100">
        <f t="shared" si="34"/>
        <v>0</v>
      </c>
      <c r="J313" s="98"/>
      <c r="K313" s="100">
        <f t="shared" si="35"/>
        <v>0</v>
      </c>
      <c r="L313" s="98"/>
      <c r="M313" s="100">
        <f t="shared" si="36"/>
        <v>0</v>
      </c>
      <c r="N313" s="98"/>
      <c r="O313" s="100">
        <f t="shared" si="37"/>
        <v>0</v>
      </c>
      <c r="P313" s="100">
        <f t="shared" si="38"/>
        <v>0</v>
      </c>
      <c r="Q313" s="42">
        <f t="shared" si="39"/>
        <v>0</v>
      </c>
    </row>
    <row r="314" spans="1:17" x14ac:dyDescent="0.25">
      <c r="A314" s="7"/>
      <c r="B314" s="7"/>
      <c r="C314" s="123"/>
      <c r="D314" s="127">
        <f>IFERROR(VLOOKUP(A314,'Organisationer och LKP'!A:B,2,FALSE),0%)</f>
        <v>0</v>
      </c>
      <c r="E314" s="104">
        <f t="shared" si="33"/>
        <v>0</v>
      </c>
      <c r="F314" s="97"/>
      <c r="G314" s="99">
        <f t="shared" si="32"/>
        <v>0</v>
      </c>
      <c r="H314" s="97"/>
      <c r="I314" s="99">
        <f t="shared" si="34"/>
        <v>0</v>
      </c>
      <c r="J314" s="97"/>
      <c r="K314" s="99">
        <f t="shared" si="35"/>
        <v>0</v>
      </c>
      <c r="L314" s="97"/>
      <c r="M314" s="99">
        <f t="shared" si="36"/>
        <v>0</v>
      </c>
      <c r="N314" s="97"/>
      <c r="O314" s="99">
        <f t="shared" si="37"/>
        <v>0</v>
      </c>
      <c r="P314" s="99">
        <f t="shared" si="38"/>
        <v>0</v>
      </c>
      <c r="Q314" s="6">
        <f t="shared" si="39"/>
        <v>0</v>
      </c>
    </row>
    <row r="315" spans="1:17" x14ac:dyDescent="0.25">
      <c r="A315" s="40"/>
      <c r="B315" s="40"/>
      <c r="C315" s="124"/>
      <c r="D315" s="128">
        <f>IFERROR(VLOOKUP(A315,'Organisationer och LKP'!A:B,2,FALSE),0%)</f>
        <v>0</v>
      </c>
      <c r="E315" s="103">
        <f t="shared" si="33"/>
        <v>0</v>
      </c>
      <c r="F315" s="98"/>
      <c r="G315" s="100">
        <f t="shared" si="32"/>
        <v>0</v>
      </c>
      <c r="H315" s="98"/>
      <c r="I315" s="100">
        <f t="shared" si="34"/>
        <v>0</v>
      </c>
      <c r="J315" s="98"/>
      <c r="K315" s="100">
        <f t="shared" si="35"/>
        <v>0</v>
      </c>
      <c r="L315" s="98"/>
      <c r="M315" s="100">
        <f t="shared" si="36"/>
        <v>0</v>
      </c>
      <c r="N315" s="98"/>
      <c r="O315" s="100">
        <f t="shared" si="37"/>
        <v>0</v>
      </c>
      <c r="P315" s="100">
        <f t="shared" si="38"/>
        <v>0</v>
      </c>
      <c r="Q315" s="42">
        <f t="shared" si="39"/>
        <v>0</v>
      </c>
    </row>
    <row r="316" spans="1:17" x14ac:dyDescent="0.25">
      <c r="A316" s="7"/>
      <c r="B316" s="7"/>
      <c r="C316" s="123"/>
      <c r="D316" s="127">
        <f>IFERROR(VLOOKUP(A316,'Organisationer och LKP'!A:B,2,FALSE),0%)</f>
        <v>0</v>
      </c>
      <c r="E316" s="104">
        <f t="shared" si="33"/>
        <v>0</v>
      </c>
      <c r="F316" s="97"/>
      <c r="G316" s="99">
        <f t="shared" si="32"/>
        <v>0</v>
      </c>
      <c r="H316" s="97"/>
      <c r="I316" s="99">
        <f t="shared" si="34"/>
        <v>0</v>
      </c>
      <c r="J316" s="97"/>
      <c r="K316" s="99">
        <f t="shared" si="35"/>
        <v>0</v>
      </c>
      <c r="L316" s="97"/>
      <c r="M316" s="99">
        <f t="shared" si="36"/>
        <v>0</v>
      </c>
      <c r="N316" s="97"/>
      <c r="O316" s="99">
        <f t="shared" si="37"/>
        <v>0</v>
      </c>
      <c r="P316" s="99">
        <f t="shared" si="38"/>
        <v>0</v>
      </c>
      <c r="Q316" s="6">
        <f t="shared" si="39"/>
        <v>0</v>
      </c>
    </row>
    <row r="317" spans="1:17" x14ac:dyDescent="0.25">
      <c r="A317" s="40"/>
      <c r="B317" s="40"/>
      <c r="C317" s="124"/>
      <c r="D317" s="128">
        <f>IFERROR(VLOOKUP(A317,'Organisationer och LKP'!A:B,2,FALSE),0%)</f>
        <v>0</v>
      </c>
      <c r="E317" s="103">
        <f t="shared" si="33"/>
        <v>0</v>
      </c>
      <c r="F317" s="98"/>
      <c r="G317" s="100">
        <f t="shared" si="32"/>
        <v>0</v>
      </c>
      <c r="H317" s="98"/>
      <c r="I317" s="100">
        <f t="shared" si="34"/>
        <v>0</v>
      </c>
      <c r="J317" s="98"/>
      <c r="K317" s="100">
        <f t="shared" si="35"/>
        <v>0</v>
      </c>
      <c r="L317" s="98"/>
      <c r="M317" s="100">
        <f t="shared" si="36"/>
        <v>0</v>
      </c>
      <c r="N317" s="98"/>
      <c r="O317" s="100">
        <f t="shared" si="37"/>
        <v>0</v>
      </c>
      <c r="P317" s="100">
        <f t="shared" si="38"/>
        <v>0</v>
      </c>
      <c r="Q317" s="42">
        <f t="shared" si="39"/>
        <v>0</v>
      </c>
    </row>
    <row r="318" spans="1:17" x14ac:dyDescent="0.25">
      <c r="A318" s="7"/>
      <c r="B318" s="7"/>
      <c r="C318" s="123"/>
      <c r="D318" s="127">
        <f>IFERROR(VLOOKUP(A318,'Organisationer och LKP'!A:B,2,FALSE),0%)</f>
        <v>0</v>
      </c>
      <c r="E318" s="104">
        <f t="shared" si="33"/>
        <v>0</v>
      </c>
      <c r="F318" s="97"/>
      <c r="G318" s="99">
        <f t="shared" si="32"/>
        <v>0</v>
      </c>
      <c r="H318" s="97"/>
      <c r="I318" s="99">
        <f t="shared" si="34"/>
        <v>0</v>
      </c>
      <c r="J318" s="97"/>
      <c r="K318" s="99">
        <f t="shared" si="35"/>
        <v>0</v>
      </c>
      <c r="L318" s="97"/>
      <c r="M318" s="99">
        <f t="shared" si="36"/>
        <v>0</v>
      </c>
      <c r="N318" s="97"/>
      <c r="O318" s="99">
        <f t="shared" si="37"/>
        <v>0</v>
      </c>
      <c r="P318" s="99">
        <f t="shared" si="38"/>
        <v>0</v>
      </c>
      <c r="Q318" s="6">
        <f t="shared" si="39"/>
        <v>0</v>
      </c>
    </row>
    <row r="319" spans="1:17" x14ac:dyDescent="0.25">
      <c r="A319" s="40"/>
      <c r="B319" s="40"/>
      <c r="C319" s="124"/>
      <c r="D319" s="128">
        <f>IFERROR(VLOOKUP(A319,'Organisationer och LKP'!A:B,2,FALSE),0%)</f>
        <v>0</v>
      </c>
      <c r="E319" s="103">
        <f t="shared" si="33"/>
        <v>0</v>
      </c>
      <c r="F319" s="98"/>
      <c r="G319" s="100">
        <f t="shared" si="32"/>
        <v>0</v>
      </c>
      <c r="H319" s="98"/>
      <c r="I319" s="100">
        <f t="shared" si="34"/>
        <v>0</v>
      </c>
      <c r="J319" s="98"/>
      <c r="K319" s="100">
        <f t="shared" si="35"/>
        <v>0</v>
      </c>
      <c r="L319" s="98"/>
      <c r="M319" s="100">
        <f t="shared" si="36"/>
        <v>0</v>
      </c>
      <c r="N319" s="98"/>
      <c r="O319" s="100">
        <f t="shared" si="37"/>
        <v>0</v>
      </c>
      <c r="P319" s="100">
        <f t="shared" si="38"/>
        <v>0</v>
      </c>
      <c r="Q319" s="42">
        <f t="shared" si="39"/>
        <v>0</v>
      </c>
    </row>
    <row r="320" spans="1:17" x14ac:dyDescent="0.25">
      <c r="A320" s="7"/>
      <c r="B320" s="7"/>
      <c r="C320" s="123"/>
      <c r="D320" s="127">
        <f>IFERROR(VLOOKUP(A320,'Organisationer och LKP'!A:B,2,FALSE),0%)</f>
        <v>0</v>
      </c>
      <c r="E320" s="104">
        <f t="shared" si="33"/>
        <v>0</v>
      </c>
      <c r="F320" s="97"/>
      <c r="G320" s="99">
        <f t="shared" si="32"/>
        <v>0</v>
      </c>
      <c r="H320" s="97"/>
      <c r="I320" s="99">
        <f t="shared" si="34"/>
        <v>0</v>
      </c>
      <c r="J320" s="97"/>
      <c r="K320" s="99">
        <f t="shared" si="35"/>
        <v>0</v>
      </c>
      <c r="L320" s="97"/>
      <c r="M320" s="99">
        <f t="shared" si="36"/>
        <v>0</v>
      </c>
      <c r="N320" s="97"/>
      <c r="O320" s="99">
        <f t="shared" si="37"/>
        <v>0</v>
      </c>
      <c r="P320" s="99">
        <f t="shared" si="38"/>
        <v>0</v>
      </c>
      <c r="Q320" s="6">
        <f t="shared" si="39"/>
        <v>0</v>
      </c>
    </row>
    <row r="321" spans="1:17" x14ac:dyDescent="0.25">
      <c r="A321" s="40"/>
      <c r="B321" s="40"/>
      <c r="C321" s="124"/>
      <c r="D321" s="128">
        <f>IFERROR(VLOOKUP(A321,'Organisationer och LKP'!A:B,2,FALSE),0%)</f>
        <v>0</v>
      </c>
      <c r="E321" s="103">
        <f t="shared" si="33"/>
        <v>0</v>
      </c>
      <c r="F321" s="98"/>
      <c r="G321" s="100">
        <f t="shared" si="32"/>
        <v>0</v>
      </c>
      <c r="H321" s="98"/>
      <c r="I321" s="100">
        <f t="shared" si="34"/>
        <v>0</v>
      </c>
      <c r="J321" s="98"/>
      <c r="K321" s="100">
        <f t="shared" si="35"/>
        <v>0</v>
      </c>
      <c r="L321" s="98"/>
      <c r="M321" s="100">
        <f t="shared" si="36"/>
        <v>0</v>
      </c>
      <c r="N321" s="98"/>
      <c r="O321" s="100">
        <f t="shared" si="37"/>
        <v>0</v>
      </c>
      <c r="P321" s="100">
        <f t="shared" si="38"/>
        <v>0</v>
      </c>
      <c r="Q321" s="42">
        <f t="shared" si="39"/>
        <v>0</v>
      </c>
    </row>
    <row r="322" spans="1:17" x14ac:dyDescent="0.25">
      <c r="A322" s="7"/>
      <c r="B322" s="7"/>
      <c r="C322" s="123"/>
      <c r="D322" s="127">
        <f>IFERROR(VLOOKUP(A322,'Organisationer och LKP'!A:B,2,FALSE),0%)</f>
        <v>0</v>
      </c>
      <c r="E322" s="104">
        <f t="shared" si="33"/>
        <v>0</v>
      </c>
      <c r="F322" s="97"/>
      <c r="G322" s="99">
        <f t="shared" si="32"/>
        <v>0</v>
      </c>
      <c r="H322" s="97"/>
      <c r="I322" s="99">
        <f t="shared" si="34"/>
        <v>0</v>
      </c>
      <c r="J322" s="97"/>
      <c r="K322" s="99">
        <f t="shared" si="35"/>
        <v>0</v>
      </c>
      <c r="L322" s="97"/>
      <c r="M322" s="99">
        <f t="shared" si="36"/>
        <v>0</v>
      </c>
      <c r="N322" s="97"/>
      <c r="O322" s="99">
        <f t="shared" si="37"/>
        <v>0</v>
      </c>
      <c r="P322" s="99">
        <f t="shared" si="38"/>
        <v>0</v>
      </c>
      <c r="Q322" s="6">
        <f t="shared" si="39"/>
        <v>0</v>
      </c>
    </row>
    <row r="323" spans="1:17" x14ac:dyDescent="0.25">
      <c r="A323" s="40"/>
      <c r="B323" s="40"/>
      <c r="C323" s="124"/>
      <c r="D323" s="128">
        <f>IFERROR(VLOOKUP(A323,'Organisationer och LKP'!A:B,2,FALSE),0%)</f>
        <v>0</v>
      </c>
      <c r="E323" s="103">
        <f t="shared" si="33"/>
        <v>0</v>
      </c>
      <c r="F323" s="98"/>
      <c r="G323" s="100">
        <f t="shared" si="32"/>
        <v>0</v>
      </c>
      <c r="H323" s="98"/>
      <c r="I323" s="100">
        <f t="shared" si="34"/>
        <v>0</v>
      </c>
      <c r="J323" s="98"/>
      <c r="K323" s="100">
        <f t="shared" si="35"/>
        <v>0</v>
      </c>
      <c r="L323" s="98"/>
      <c r="M323" s="100">
        <f t="shared" si="36"/>
        <v>0</v>
      </c>
      <c r="N323" s="98"/>
      <c r="O323" s="100">
        <f t="shared" si="37"/>
        <v>0</v>
      </c>
      <c r="P323" s="100">
        <f t="shared" si="38"/>
        <v>0</v>
      </c>
      <c r="Q323" s="42">
        <f t="shared" si="39"/>
        <v>0</v>
      </c>
    </row>
    <row r="324" spans="1:17" x14ac:dyDescent="0.25">
      <c r="A324" s="7"/>
      <c r="B324" s="7"/>
      <c r="C324" s="123"/>
      <c r="D324" s="127">
        <f>IFERROR(VLOOKUP(A324,'Organisationer och LKP'!A:B,2,FALSE),0%)</f>
        <v>0</v>
      </c>
      <c r="E324" s="104">
        <f t="shared" si="33"/>
        <v>0</v>
      </c>
      <c r="F324" s="97"/>
      <c r="G324" s="99">
        <f t="shared" si="32"/>
        <v>0</v>
      </c>
      <c r="H324" s="97"/>
      <c r="I324" s="99">
        <f t="shared" si="34"/>
        <v>0</v>
      </c>
      <c r="J324" s="97"/>
      <c r="K324" s="99">
        <f t="shared" si="35"/>
        <v>0</v>
      </c>
      <c r="L324" s="97"/>
      <c r="M324" s="99">
        <f t="shared" si="36"/>
        <v>0</v>
      </c>
      <c r="N324" s="97"/>
      <c r="O324" s="99">
        <f t="shared" si="37"/>
        <v>0</v>
      </c>
      <c r="P324" s="99">
        <f t="shared" si="38"/>
        <v>0</v>
      </c>
      <c r="Q324" s="6">
        <f t="shared" si="39"/>
        <v>0</v>
      </c>
    </row>
    <row r="325" spans="1:17" x14ac:dyDescent="0.25">
      <c r="A325" s="40"/>
      <c r="B325" s="40"/>
      <c r="C325" s="124"/>
      <c r="D325" s="128">
        <f>IFERROR(VLOOKUP(A325,'Organisationer och LKP'!A:B,2,FALSE),0%)</f>
        <v>0</v>
      </c>
      <c r="E325" s="103">
        <f t="shared" si="33"/>
        <v>0</v>
      </c>
      <c r="F325" s="98"/>
      <c r="G325" s="100">
        <f t="shared" si="32"/>
        <v>0</v>
      </c>
      <c r="H325" s="98"/>
      <c r="I325" s="100">
        <f t="shared" si="34"/>
        <v>0</v>
      </c>
      <c r="J325" s="98"/>
      <c r="K325" s="100">
        <f t="shared" si="35"/>
        <v>0</v>
      </c>
      <c r="L325" s="98"/>
      <c r="M325" s="100">
        <f t="shared" si="36"/>
        <v>0</v>
      </c>
      <c r="N325" s="98"/>
      <c r="O325" s="100">
        <f t="shared" si="37"/>
        <v>0</v>
      </c>
      <c r="P325" s="100">
        <f t="shared" si="38"/>
        <v>0</v>
      </c>
      <c r="Q325" s="42">
        <f t="shared" si="39"/>
        <v>0</v>
      </c>
    </row>
    <row r="326" spans="1:17" x14ac:dyDescent="0.25">
      <c r="A326" s="7"/>
      <c r="B326" s="7"/>
      <c r="C326" s="123"/>
      <c r="D326" s="127">
        <f>IFERROR(VLOOKUP(A326,'Organisationer och LKP'!A:B,2,FALSE),0%)</f>
        <v>0</v>
      </c>
      <c r="E326" s="104">
        <f t="shared" si="33"/>
        <v>0</v>
      </c>
      <c r="F326" s="97"/>
      <c r="G326" s="99">
        <f t="shared" si="32"/>
        <v>0</v>
      </c>
      <c r="H326" s="97"/>
      <c r="I326" s="99">
        <f t="shared" si="34"/>
        <v>0</v>
      </c>
      <c r="J326" s="97"/>
      <c r="K326" s="99">
        <f t="shared" si="35"/>
        <v>0</v>
      </c>
      <c r="L326" s="97"/>
      <c r="M326" s="99">
        <f t="shared" si="36"/>
        <v>0</v>
      </c>
      <c r="N326" s="97"/>
      <c r="O326" s="99">
        <f t="shared" si="37"/>
        <v>0</v>
      </c>
      <c r="P326" s="99">
        <f t="shared" si="38"/>
        <v>0</v>
      </c>
      <c r="Q326" s="6">
        <f t="shared" si="39"/>
        <v>0</v>
      </c>
    </row>
    <row r="327" spans="1:17" x14ac:dyDescent="0.25">
      <c r="A327" s="40"/>
      <c r="B327" s="40"/>
      <c r="C327" s="124"/>
      <c r="D327" s="128">
        <f>IFERROR(VLOOKUP(A327,'Organisationer och LKP'!A:B,2,FALSE),0%)</f>
        <v>0</v>
      </c>
      <c r="E327" s="103">
        <f t="shared" si="33"/>
        <v>0</v>
      </c>
      <c r="F327" s="98"/>
      <c r="G327" s="100">
        <f t="shared" si="32"/>
        <v>0</v>
      </c>
      <c r="H327" s="98"/>
      <c r="I327" s="100">
        <f t="shared" si="34"/>
        <v>0</v>
      </c>
      <c r="J327" s="98"/>
      <c r="K327" s="100">
        <f t="shared" si="35"/>
        <v>0</v>
      </c>
      <c r="L327" s="98"/>
      <c r="M327" s="100">
        <f t="shared" si="36"/>
        <v>0</v>
      </c>
      <c r="N327" s="98"/>
      <c r="O327" s="100">
        <f t="shared" si="37"/>
        <v>0</v>
      </c>
      <c r="P327" s="100">
        <f t="shared" si="38"/>
        <v>0</v>
      </c>
      <c r="Q327" s="42">
        <f t="shared" si="39"/>
        <v>0</v>
      </c>
    </row>
    <row r="328" spans="1:17" x14ac:dyDescent="0.25">
      <c r="A328" s="7"/>
      <c r="B328" s="7"/>
      <c r="C328" s="123"/>
      <c r="D328" s="127">
        <f>IFERROR(VLOOKUP(A328,'Organisationer och LKP'!A:B,2,FALSE),0%)</f>
        <v>0</v>
      </c>
      <c r="E328" s="104">
        <f t="shared" si="33"/>
        <v>0</v>
      </c>
      <c r="F328" s="97"/>
      <c r="G328" s="99">
        <f t="shared" si="32"/>
        <v>0</v>
      </c>
      <c r="H328" s="97"/>
      <c r="I328" s="99">
        <f t="shared" si="34"/>
        <v>0</v>
      </c>
      <c r="J328" s="97"/>
      <c r="K328" s="99">
        <f t="shared" si="35"/>
        <v>0</v>
      </c>
      <c r="L328" s="97"/>
      <c r="M328" s="99">
        <f t="shared" si="36"/>
        <v>0</v>
      </c>
      <c r="N328" s="97"/>
      <c r="O328" s="99">
        <f t="shared" si="37"/>
        <v>0</v>
      </c>
      <c r="P328" s="99">
        <f t="shared" si="38"/>
        <v>0</v>
      </c>
      <c r="Q328" s="6">
        <f t="shared" si="39"/>
        <v>0</v>
      </c>
    </row>
    <row r="329" spans="1:17" x14ac:dyDescent="0.25">
      <c r="A329" s="40"/>
      <c r="B329" s="40"/>
      <c r="C329" s="124"/>
      <c r="D329" s="128">
        <f>IFERROR(VLOOKUP(A329,'Organisationer och LKP'!A:B,2,FALSE),0%)</f>
        <v>0</v>
      </c>
      <c r="E329" s="103">
        <f t="shared" si="33"/>
        <v>0</v>
      </c>
      <c r="F329" s="98"/>
      <c r="G329" s="100">
        <f t="shared" si="32"/>
        <v>0</v>
      </c>
      <c r="H329" s="98"/>
      <c r="I329" s="100">
        <f t="shared" si="34"/>
        <v>0</v>
      </c>
      <c r="J329" s="98"/>
      <c r="K329" s="100">
        <f t="shared" si="35"/>
        <v>0</v>
      </c>
      <c r="L329" s="98"/>
      <c r="M329" s="100">
        <f t="shared" si="36"/>
        <v>0</v>
      </c>
      <c r="N329" s="98"/>
      <c r="O329" s="100">
        <f t="shared" si="37"/>
        <v>0</v>
      </c>
      <c r="P329" s="100">
        <f t="shared" si="38"/>
        <v>0</v>
      </c>
      <c r="Q329" s="42">
        <f t="shared" si="39"/>
        <v>0</v>
      </c>
    </row>
    <row r="330" spans="1:17" x14ac:dyDescent="0.25">
      <c r="A330" s="7"/>
      <c r="B330" s="7"/>
      <c r="C330" s="123"/>
      <c r="D330" s="127">
        <f>IFERROR(VLOOKUP(A330,'Organisationer och LKP'!A:B,2,FALSE),0%)</f>
        <v>0</v>
      </c>
      <c r="E330" s="104">
        <f t="shared" si="33"/>
        <v>0</v>
      </c>
      <c r="F330" s="97"/>
      <c r="G330" s="99">
        <f t="shared" ref="G330:G393" si="40">F330*E330</f>
        <v>0</v>
      </c>
      <c r="H330" s="97"/>
      <c r="I330" s="99">
        <f t="shared" si="34"/>
        <v>0</v>
      </c>
      <c r="J330" s="97"/>
      <c r="K330" s="99">
        <f t="shared" si="35"/>
        <v>0</v>
      </c>
      <c r="L330" s="97"/>
      <c r="M330" s="99">
        <f t="shared" si="36"/>
        <v>0</v>
      </c>
      <c r="N330" s="97"/>
      <c r="O330" s="99">
        <f t="shared" si="37"/>
        <v>0</v>
      </c>
      <c r="P330" s="99">
        <f t="shared" si="38"/>
        <v>0</v>
      </c>
      <c r="Q330" s="6">
        <f t="shared" si="39"/>
        <v>0</v>
      </c>
    </row>
    <row r="331" spans="1:17" x14ac:dyDescent="0.25">
      <c r="A331" s="40"/>
      <c r="B331" s="40"/>
      <c r="C331" s="124"/>
      <c r="D331" s="128">
        <f>IFERROR(VLOOKUP(A331,'Organisationer och LKP'!A:B,2,FALSE),0%)</f>
        <v>0</v>
      </c>
      <c r="E331" s="103">
        <f t="shared" ref="E331:E394" si="41">(C331*(1+D331))*12/1720</f>
        <v>0</v>
      </c>
      <c r="F331" s="98"/>
      <c r="G331" s="100">
        <f t="shared" si="40"/>
        <v>0</v>
      </c>
      <c r="H331" s="98"/>
      <c r="I331" s="100">
        <f t="shared" ref="I331:I394" si="42">(H331*E331)*1.024</f>
        <v>0</v>
      </c>
      <c r="J331" s="98"/>
      <c r="K331" s="100">
        <f t="shared" ref="K331:K394" si="43">(J331*E331)*1.024^2</f>
        <v>0</v>
      </c>
      <c r="L331" s="98"/>
      <c r="M331" s="100">
        <f t="shared" ref="M331:M394" si="44">(L331*E331)*1.024^3</f>
        <v>0</v>
      </c>
      <c r="N331" s="98"/>
      <c r="O331" s="100">
        <f t="shared" ref="O331:O394" si="45">(N331*E331)*1.024^4</f>
        <v>0</v>
      </c>
      <c r="P331" s="100">
        <f t="shared" ref="P331:P394" si="46">SUM(F331+H331+J331+L331+N331)</f>
        <v>0</v>
      </c>
      <c r="Q331" s="42">
        <f t="shared" si="39"/>
        <v>0</v>
      </c>
    </row>
    <row r="332" spans="1:17" x14ac:dyDescent="0.25">
      <c r="A332" s="7"/>
      <c r="B332" s="7"/>
      <c r="C332" s="123"/>
      <c r="D332" s="127">
        <f>IFERROR(VLOOKUP(A332,'Organisationer och LKP'!A:B,2,FALSE),0%)</f>
        <v>0</v>
      </c>
      <c r="E332" s="104">
        <f t="shared" si="41"/>
        <v>0</v>
      </c>
      <c r="F332" s="97"/>
      <c r="G332" s="99">
        <f t="shared" si="40"/>
        <v>0</v>
      </c>
      <c r="H332" s="97"/>
      <c r="I332" s="99">
        <f t="shared" si="42"/>
        <v>0</v>
      </c>
      <c r="J332" s="97"/>
      <c r="K332" s="99">
        <f t="shared" si="43"/>
        <v>0</v>
      </c>
      <c r="L332" s="97"/>
      <c r="M332" s="99">
        <f t="shared" si="44"/>
        <v>0</v>
      </c>
      <c r="N332" s="97"/>
      <c r="O332" s="99">
        <f t="shared" si="45"/>
        <v>0</v>
      </c>
      <c r="P332" s="99">
        <f t="shared" si="46"/>
        <v>0</v>
      </c>
      <c r="Q332" s="6">
        <f t="shared" ref="Q332:Q395" si="47">ROUND(G332+I332+K332+M332+O332,0)</f>
        <v>0</v>
      </c>
    </row>
    <row r="333" spans="1:17" x14ac:dyDescent="0.25">
      <c r="A333" s="40"/>
      <c r="B333" s="40"/>
      <c r="C333" s="124"/>
      <c r="D333" s="128">
        <f>IFERROR(VLOOKUP(A333,'Organisationer och LKP'!A:B,2,FALSE),0%)</f>
        <v>0</v>
      </c>
      <c r="E333" s="103">
        <f t="shared" si="41"/>
        <v>0</v>
      </c>
      <c r="F333" s="98"/>
      <c r="G333" s="100">
        <f t="shared" si="40"/>
        <v>0</v>
      </c>
      <c r="H333" s="98"/>
      <c r="I333" s="100">
        <f t="shared" si="42"/>
        <v>0</v>
      </c>
      <c r="J333" s="98"/>
      <c r="K333" s="100">
        <f t="shared" si="43"/>
        <v>0</v>
      </c>
      <c r="L333" s="98"/>
      <c r="M333" s="100">
        <f t="shared" si="44"/>
        <v>0</v>
      </c>
      <c r="N333" s="98"/>
      <c r="O333" s="100">
        <f t="shared" si="45"/>
        <v>0</v>
      </c>
      <c r="P333" s="100">
        <f t="shared" si="46"/>
        <v>0</v>
      </c>
      <c r="Q333" s="42">
        <f t="shared" si="47"/>
        <v>0</v>
      </c>
    </row>
    <row r="334" spans="1:17" x14ac:dyDescent="0.25">
      <c r="A334" s="7"/>
      <c r="B334" s="7"/>
      <c r="C334" s="123"/>
      <c r="D334" s="127">
        <f>IFERROR(VLOOKUP(A334,'Organisationer och LKP'!A:B,2,FALSE),0%)</f>
        <v>0</v>
      </c>
      <c r="E334" s="104">
        <f t="shared" si="41"/>
        <v>0</v>
      </c>
      <c r="F334" s="97"/>
      <c r="G334" s="99">
        <f t="shared" si="40"/>
        <v>0</v>
      </c>
      <c r="H334" s="97"/>
      <c r="I334" s="99">
        <f t="shared" si="42"/>
        <v>0</v>
      </c>
      <c r="J334" s="97"/>
      <c r="K334" s="99">
        <f t="shared" si="43"/>
        <v>0</v>
      </c>
      <c r="L334" s="97"/>
      <c r="M334" s="99">
        <f t="shared" si="44"/>
        <v>0</v>
      </c>
      <c r="N334" s="97"/>
      <c r="O334" s="99">
        <f t="shared" si="45"/>
        <v>0</v>
      </c>
      <c r="P334" s="99">
        <f t="shared" si="46"/>
        <v>0</v>
      </c>
      <c r="Q334" s="6">
        <f t="shared" si="47"/>
        <v>0</v>
      </c>
    </row>
    <row r="335" spans="1:17" x14ac:dyDescent="0.25">
      <c r="A335" s="40"/>
      <c r="B335" s="40"/>
      <c r="C335" s="124"/>
      <c r="D335" s="128">
        <f>IFERROR(VLOOKUP(A335,'Organisationer och LKP'!A:B,2,FALSE),0%)</f>
        <v>0</v>
      </c>
      <c r="E335" s="103">
        <f t="shared" si="41"/>
        <v>0</v>
      </c>
      <c r="F335" s="98"/>
      <c r="G335" s="100">
        <f t="shared" si="40"/>
        <v>0</v>
      </c>
      <c r="H335" s="98"/>
      <c r="I335" s="100">
        <f t="shared" si="42"/>
        <v>0</v>
      </c>
      <c r="J335" s="98"/>
      <c r="K335" s="100">
        <f t="shared" si="43"/>
        <v>0</v>
      </c>
      <c r="L335" s="98"/>
      <c r="M335" s="100">
        <f t="shared" si="44"/>
        <v>0</v>
      </c>
      <c r="N335" s="98"/>
      <c r="O335" s="100">
        <f t="shared" si="45"/>
        <v>0</v>
      </c>
      <c r="P335" s="100">
        <f t="shared" si="46"/>
        <v>0</v>
      </c>
      <c r="Q335" s="42">
        <f t="shared" si="47"/>
        <v>0</v>
      </c>
    </row>
    <row r="336" spans="1:17" x14ac:dyDescent="0.25">
      <c r="A336" s="7"/>
      <c r="B336" s="7"/>
      <c r="C336" s="123"/>
      <c r="D336" s="127">
        <f>IFERROR(VLOOKUP(A336,'Organisationer och LKP'!A:B,2,FALSE),0%)</f>
        <v>0</v>
      </c>
      <c r="E336" s="104">
        <f t="shared" si="41"/>
        <v>0</v>
      </c>
      <c r="F336" s="97"/>
      <c r="G336" s="99">
        <f t="shared" si="40"/>
        <v>0</v>
      </c>
      <c r="H336" s="97"/>
      <c r="I336" s="99">
        <f t="shared" si="42"/>
        <v>0</v>
      </c>
      <c r="J336" s="97"/>
      <c r="K336" s="99">
        <f t="shared" si="43"/>
        <v>0</v>
      </c>
      <c r="L336" s="97"/>
      <c r="M336" s="99">
        <f t="shared" si="44"/>
        <v>0</v>
      </c>
      <c r="N336" s="97"/>
      <c r="O336" s="99">
        <f t="shared" si="45"/>
        <v>0</v>
      </c>
      <c r="P336" s="99">
        <f t="shared" si="46"/>
        <v>0</v>
      </c>
      <c r="Q336" s="6">
        <f t="shared" si="47"/>
        <v>0</v>
      </c>
    </row>
    <row r="337" spans="1:17" x14ac:dyDescent="0.25">
      <c r="A337" s="40"/>
      <c r="B337" s="40"/>
      <c r="C337" s="124"/>
      <c r="D337" s="128">
        <f>IFERROR(VLOOKUP(A337,'Organisationer och LKP'!A:B,2,FALSE),0%)</f>
        <v>0</v>
      </c>
      <c r="E337" s="103">
        <f t="shared" si="41"/>
        <v>0</v>
      </c>
      <c r="F337" s="98"/>
      <c r="G337" s="100">
        <f t="shared" si="40"/>
        <v>0</v>
      </c>
      <c r="H337" s="98"/>
      <c r="I337" s="100">
        <f t="shared" si="42"/>
        <v>0</v>
      </c>
      <c r="J337" s="98"/>
      <c r="K337" s="100">
        <f t="shared" si="43"/>
        <v>0</v>
      </c>
      <c r="L337" s="98"/>
      <c r="M337" s="100">
        <f t="shared" si="44"/>
        <v>0</v>
      </c>
      <c r="N337" s="98"/>
      <c r="O337" s="100">
        <f t="shared" si="45"/>
        <v>0</v>
      </c>
      <c r="P337" s="100">
        <f t="shared" si="46"/>
        <v>0</v>
      </c>
      <c r="Q337" s="42">
        <f t="shared" si="47"/>
        <v>0</v>
      </c>
    </row>
    <row r="338" spans="1:17" x14ac:dyDescent="0.25">
      <c r="A338" s="7"/>
      <c r="B338" s="7"/>
      <c r="C338" s="123"/>
      <c r="D338" s="127">
        <f>IFERROR(VLOOKUP(A338,'Organisationer och LKP'!A:B,2,FALSE),0%)</f>
        <v>0</v>
      </c>
      <c r="E338" s="104">
        <f t="shared" si="41"/>
        <v>0</v>
      </c>
      <c r="F338" s="97"/>
      <c r="G338" s="99">
        <f t="shared" si="40"/>
        <v>0</v>
      </c>
      <c r="H338" s="97"/>
      <c r="I338" s="99">
        <f t="shared" si="42"/>
        <v>0</v>
      </c>
      <c r="J338" s="97"/>
      <c r="K338" s="99">
        <f t="shared" si="43"/>
        <v>0</v>
      </c>
      <c r="L338" s="97"/>
      <c r="M338" s="99">
        <f t="shared" si="44"/>
        <v>0</v>
      </c>
      <c r="N338" s="97"/>
      <c r="O338" s="99">
        <f t="shared" si="45"/>
        <v>0</v>
      </c>
      <c r="P338" s="99">
        <f t="shared" si="46"/>
        <v>0</v>
      </c>
      <c r="Q338" s="6">
        <f t="shared" si="47"/>
        <v>0</v>
      </c>
    </row>
    <row r="339" spans="1:17" x14ac:dyDescent="0.25">
      <c r="A339" s="40"/>
      <c r="B339" s="40"/>
      <c r="C339" s="124"/>
      <c r="D339" s="128">
        <f>IFERROR(VLOOKUP(A339,'Organisationer och LKP'!A:B,2,FALSE),0%)</f>
        <v>0</v>
      </c>
      <c r="E339" s="103">
        <f t="shared" si="41"/>
        <v>0</v>
      </c>
      <c r="F339" s="98"/>
      <c r="G339" s="100">
        <f t="shared" si="40"/>
        <v>0</v>
      </c>
      <c r="H339" s="98"/>
      <c r="I339" s="100">
        <f t="shared" si="42"/>
        <v>0</v>
      </c>
      <c r="J339" s="98"/>
      <c r="K339" s="100">
        <f t="shared" si="43"/>
        <v>0</v>
      </c>
      <c r="L339" s="98"/>
      <c r="M339" s="100">
        <f t="shared" si="44"/>
        <v>0</v>
      </c>
      <c r="N339" s="98"/>
      <c r="O339" s="100">
        <f t="shared" si="45"/>
        <v>0</v>
      </c>
      <c r="P339" s="100">
        <f t="shared" si="46"/>
        <v>0</v>
      </c>
      <c r="Q339" s="42">
        <f t="shared" si="47"/>
        <v>0</v>
      </c>
    </row>
    <row r="340" spans="1:17" x14ac:dyDescent="0.25">
      <c r="A340" s="7"/>
      <c r="B340" s="7"/>
      <c r="C340" s="123"/>
      <c r="D340" s="127">
        <f>IFERROR(VLOOKUP(A340,'Organisationer och LKP'!A:B,2,FALSE),0%)</f>
        <v>0</v>
      </c>
      <c r="E340" s="104">
        <f t="shared" si="41"/>
        <v>0</v>
      </c>
      <c r="F340" s="97"/>
      <c r="G340" s="99">
        <f t="shared" si="40"/>
        <v>0</v>
      </c>
      <c r="H340" s="97"/>
      <c r="I340" s="99">
        <f t="shared" si="42"/>
        <v>0</v>
      </c>
      <c r="J340" s="97"/>
      <c r="K340" s="99">
        <f t="shared" si="43"/>
        <v>0</v>
      </c>
      <c r="L340" s="97"/>
      <c r="M340" s="99">
        <f t="shared" si="44"/>
        <v>0</v>
      </c>
      <c r="N340" s="97"/>
      <c r="O340" s="99">
        <f t="shared" si="45"/>
        <v>0</v>
      </c>
      <c r="P340" s="99">
        <f t="shared" si="46"/>
        <v>0</v>
      </c>
      <c r="Q340" s="6">
        <f t="shared" si="47"/>
        <v>0</v>
      </c>
    </row>
    <row r="341" spans="1:17" x14ac:dyDescent="0.25">
      <c r="A341" s="40"/>
      <c r="B341" s="40"/>
      <c r="C341" s="124"/>
      <c r="D341" s="128">
        <f>IFERROR(VLOOKUP(A341,'Organisationer och LKP'!A:B,2,FALSE),0%)</f>
        <v>0</v>
      </c>
      <c r="E341" s="103">
        <f t="shared" si="41"/>
        <v>0</v>
      </c>
      <c r="F341" s="98"/>
      <c r="G341" s="100">
        <f t="shared" si="40"/>
        <v>0</v>
      </c>
      <c r="H341" s="98"/>
      <c r="I341" s="100">
        <f t="shared" si="42"/>
        <v>0</v>
      </c>
      <c r="J341" s="98"/>
      <c r="K341" s="100">
        <f t="shared" si="43"/>
        <v>0</v>
      </c>
      <c r="L341" s="98"/>
      <c r="M341" s="100">
        <f t="shared" si="44"/>
        <v>0</v>
      </c>
      <c r="N341" s="98"/>
      <c r="O341" s="100">
        <f t="shared" si="45"/>
        <v>0</v>
      </c>
      <c r="P341" s="100">
        <f t="shared" si="46"/>
        <v>0</v>
      </c>
      <c r="Q341" s="42">
        <f t="shared" si="47"/>
        <v>0</v>
      </c>
    </row>
    <row r="342" spans="1:17" x14ac:dyDescent="0.25">
      <c r="A342" s="7"/>
      <c r="B342" s="7"/>
      <c r="C342" s="123"/>
      <c r="D342" s="127">
        <f>IFERROR(VLOOKUP(A342,'Organisationer och LKP'!A:B,2,FALSE),0%)</f>
        <v>0</v>
      </c>
      <c r="E342" s="104">
        <f t="shared" si="41"/>
        <v>0</v>
      </c>
      <c r="F342" s="97"/>
      <c r="G342" s="99">
        <f t="shared" si="40"/>
        <v>0</v>
      </c>
      <c r="H342" s="97"/>
      <c r="I342" s="99">
        <f t="shared" si="42"/>
        <v>0</v>
      </c>
      <c r="J342" s="97"/>
      <c r="K342" s="99">
        <f t="shared" si="43"/>
        <v>0</v>
      </c>
      <c r="L342" s="97"/>
      <c r="M342" s="99">
        <f t="shared" si="44"/>
        <v>0</v>
      </c>
      <c r="N342" s="97"/>
      <c r="O342" s="99">
        <f t="shared" si="45"/>
        <v>0</v>
      </c>
      <c r="P342" s="99">
        <f t="shared" si="46"/>
        <v>0</v>
      </c>
      <c r="Q342" s="6">
        <f t="shared" si="47"/>
        <v>0</v>
      </c>
    </row>
    <row r="343" spans="1:17" x14ac:dyDescent="0.25">
      <c r="A343" s="40"/>
      <c r="B343" s="40"/>
      <c r="C343" s="124"/>
      <c r="D343" s="128">
        <f>IFERROR(VLOOKUP(A343,'Organisationer och LKP'!A:B,2,FALSE),0%)</f>
        <v>0</v>
      </c>
      <c r="E343" s="103">
        <f t="shared" si="41"/>
        <v>0</v>
      </c>
      <c r="F343" s="98"/>
      <c r="G343" s="100">
        <f t="shared" si="40"/>
        <v>0</v>
      </c>
      <c r="H343" s="98"/>
      <c r="I343" s="100">
        <f t="shared" si="42"/>
        <v>0</v>
      </c>
      <c r="J343" s="98"/>
      <c r="K343" s="100">
        <f t="shared" si="43"/>
        <v>0</v>
      </c>
      <c r="L343" s="98"/>
      <c r="M343" s="100">
        <f t="shared" si="44"/>
        <v>0</v>
      </c>
      <c r="N343" s="98"/>
      <c r="O343" s="100">
        <f t="shared" si="45"/>
        <v>0</v>
      </c>
      <c r="P343" s="100">
        <f t="shared" si="46"/>
        <v>0</v>
      </c>
      <c r="Q343" s="42">
        <f t="shared" si="47"/>
        <v>0</v>
      </c>
    </row>
    <row r="344" spans="1:17" x14ac:dyDescent="0.25">
      <c r="A344" s="7"/>
      <c r="B344" s="7"/>
      <c r="C344" s="123"/>
      <c r="D344" s="127">
        <f>IFERROR(VLOOKUP(A344,'Organisationer och LKP'!A:B,2,FALSE),0%)</f>
        <v>0</v>
      </c>
      <c r="E344" s="104">
        <f t="shared" si="41"/>
        <v>0</v>
      </c>
      <c r="F344" s="97"/>
      <c r="G344" s="99">
        <f t="shared" si="40"/>
        <v>0</v>
      </c>
      <c r="H344" s="97"/>
      <c r="I344" s="99">
        <f t="shared" si="42"/>
        <v>0</v>
      </c>
      <c r="J344" s="97"/>
      <c r="K344" s="99">
        <f t="shared" si="43"/>
        <v>0</v>
      </c>
      <c r="L344" s="97"/>
      <c r="M344" s="99">
        <f t="shared" si="44"/>
        <v>0</v>
      </c>
      <c r="N344" s="97"/>
      <c r="O344" s="99">
        <f t="shared" si="45"/>
        <v>0</v>
      </c>
      <c r="P344" s="99">
        <f t="shared" si="46"/>
        <v>0</v>
      </c>
      <c r="Q344" s="6">
        <f t="shared" si="47"/>
        <v>0</v>
      </c>
    </row>
    <row r="345" spans="1:17" x14ac:dyDescent="0.25">
      <c r="A345" s="40"/>
      <c r="B345" s="40"/>
      <c r="C345" s="124"/>
      <c r="D345" s="128">
        <f>IFERROR(VLOOKUP(A345,'Organisationer och LKP'!A:B,2,FALSE),0%)</f>
        <v>0</v>
      </c>
      <c r="E345" s="103">
        <f t="shared" si="41"/>
        <v>0</v>
      </c>
      <c r="F345" s="98"/>
      <c r="G345" s="99">
        <f t="shared" si="40"/>
        <v>0</v>
      </c>
      <c r="H345" s="98"/>
      <c r="I345" s="99">
        <f t="shared" si="42"/>
        <v>0</v>
      </c>
      <c r="J345" s="98"/>
      <c r="K345" s="99">
        <f t="shared" si="43"/>
        <v>0</v>
      </c>
      <c r="L345" s="98"/>
      <c r="M345" s="99">
        <f t="shared" si="44"/>
        <v>0</v>
      </c>
      <c r="N345" s="98"/>
      <c r="O345" s="99">
        <f t="shared" si="45"/>
        <v>0</v>
      </c>
      <c r="P345" s="100">
        <f t="shared" si="46"/>
        <v>0</v>
      </c>
      <c r="Q345" s="42">
        <f t="shared" si="47"/>
        <v>0</v>
      </c>
    </row>
    <row r="346" spans="1:17" x14ac:dyDescent="0.25">
      <c r="A346" s="7"/>
      <c r="B346" s="7"/>
      <c r="C346" s="123"/>
      <c r="D346" s="127">
        <f>IFERROR(VLOOKUP(A346,'Organisationer och LKP'!A:B,2,FALSE),0%)</f>
        <v>0</v>
      </c>
      <c r="E346" s="104">
        <f t="shared" si="41"/>
        <v>0</v>
      </c>
      <c r="F346" s="97"/>
      <c r="G346" s="99">
        <f t="shared" si="40"/>
        <v>0</v>
      </c>
      <c r="H346" s="97"/>
      <c r="I346" s="99">
        <f t="shared" si="42"/>
        <v>0</v>
      </c>
      <c r="J346" s="97"/>
      <c r="K346" s="99">
        <f t="shared" si="43"/>
        <v>0</v>
      </c>
      <c r="L346" s="97"/>
      <c r="M346" s="99">
        <f t="shared" si="44"/>
        <v>0</v>
      </c>
      <c r="N346" s="97"/>
      <c r="O346" s="99">
        <f t="shared" si="45"/>
        <v>0</v>
      </c>
      <c r="P346" s="99">
        <f t="shared" si="46"/>
        <v>0</v>
      </c>
      <c r="Q346" s="6">
        <f t="shared" si="47"/>
        <v>0</v>
      </c>
    </row>
    <row r="347" spans="1:17" x14ac:dyDescent="0.25">
      <c r="A347" s="40"/>
      <c r="B347" s="40"/>
      <c r="C347" s="124"/>
      <c r="D347" s="128">
        <f>IFERROR(VLOOKUP(A347,'Organisationer och LKP'!A:B,2,FALSE),0%)</f>
        <v>0</v>
      </c>
      <c r="E347" s="103">
        <f t="shared" si="41"/>
        <v>0</v>
      </c>
      <c r="F347" s="98"/>
      <c r="G347" s="100">
        <f t="shared" si="40"/>
        <v>0</v>
      </c>
      <c r="H347" s="98"/>
      <c r="I347" s="100">
        <f t="shared" si="42"/>
        <v>0</v>
      </c>
      <c r="J347" s="98"/>
      <c r="K347" s="100">
        <f t="shared" si="43"/>
        <v>0</v>
      </c>
      <c r="L347" s="98"/>
      <c r="M347" s="100">
        <f t="shared" si="44"/>
        <v>0</v>
      </c>
      <c r="N347" s="98"/>
      <c r="O347" s="100">
        <f t="shared" si="45"/>
        <v>0</v>
      </c>
      <c r="P347" s="100">
        <f t="shared" si="46"/>
        <v>0</v>
      </c>
      <c r="Q347" s="42">
        <f t="shared" si="47"/>
        <v>0</v>
      </c>
    </row>
    <row r="348" spans="1:17" x14ac:dyDescent="0.25">
      <c r="A348" s="7"/>
      <c r="B348" s="7"/>
      <c r="C348" s="123"/>
      <c r="D348" s="127">
        <f>IFERROR(VLOOKUP(A348,'Organisationer och LKP'!A:B,2,FALSE),0%)</f>
        <v>0</v>
      </c>
      <c r="E348" s="104">
        <f t="shared" si="41"/>
        <v>0</v>
      </c>
      <c r="F348" s="97"/>
      <c r="G348" s="99">
        <f t="shared" si="40"/>
        <v>0</v>
      </c>
      <c r="H348" s="97"/>
      <c r="I348" s="99">
        <f t="shared" si="42"/>
        <v>0</v>
      </c>
      <c r="J348" s="97"/>
      <c r="K348" s="99">
        <f t="shared" si="43"/>
        <v>0</v>
      </c>
      <c r="L348" s="97"/>
      <c r="M348" s="99">
        <f t="shared" si="44"/>
        <v>0</v>
      </c>
      <c r="N348" s="97"/>
      <c r="O348" s="99">
        <f t="shared" si="45"/>
        <v>0</v>
      </c>
      <c r="P348" s="99">
        <f t="shared" si="46"/>
        <v>0</v>
      </c>
      <c r="Q348" s="6">
        <f t="shared" si="47"/>
        <v>0</v>
      </c>
    </row>
    <row r="349" spans="1:17" x14ac:dyDescent="0.25">
      <c r="A349" s="40"/>
      <c r="B349" s="40"/>
      <c r="C349" s="124"/>
      <c r="D349" s="128">
        <f>IFERROR(VLOOKUP(A349,'Organisationer och LKP'!A:B,2,FALSE),0%)</f>
        <v>0</v>
      </c>
      <c r="E349" s="103">
        <f t="shared" si="41"/>
        <v>0</v>
      </c>
      <c r="F349" s="98"/>
      <c r="G349" s="100">
        <f t="shared" si="40"/>
        <v>0</v>
      </c>
      <c r="H349" s="98"/>
      <c r="I349" s="100">
        <f t="shared" si="42"/>
        <v>0</v>
      </c>
      <c r="J349" s="98"/>
      <c r="K349" s="100">
        <f t="shared" si="43"/>
        <v>0</v>
      </c>
      <c r="L349" s="98"/>
      <c r="M349" s="100">
        <f t="shared" si="44"/>
        <v>0</v>
      </c>
      <c r="N349" s="98"/>
      <c r="O349" s="100">
        <f t="shared" si="45"/>
        <v>0</v>
      </c>
      <c r="P349" s="100">
        <f t="shared" si="46"/>
        <v>0</v>
      </c>
      <c r="Q349" s="42">
        <f t="shared" si="47"/>
        <v>0</v>
      </c>
    </row>
    <row r="350" spans="1:17" x14ac:dyDescent="0.25">
      <c r="A350" s="7"/>
      <c r="B350" s="7"/>
      <c r="C350" s="123"/>
      <c r="D350" s="127">
        <f>IFERROR(VLOOKUP(A350,'Organisationer och LKP'!A:B,2,FALSE),0%)</f>
        <v>0</v>
      </c>
      <c r="E350" s="104">
        <f t="shared" si="41"/>
        <v>0</v>
      </c>
      <c r="F350" s="97"/>
      <c r="G350" s="99">
        <f t="shared" si="40"/>
        <v>0</v>
      </c>
      <c r="H350" s="97"/>
      <c r="I350" s="99">
        <f t="shared" si="42"/>
        <v>0</v>
      </c>
      <c r="J350" s="97"/>
      <c r="K350" s="99">
        <f t="shared" si="43"/>
        <v>0</v>
      </c>
      <c r="L350" s="97"/>
      <c r="M350" s="99">
        <f t="shared" si="44"/>
        <v>0</v>
      </c>
      <c r="N350" s="97"/>
      <c r="O350" s="99">
        <f t="shared" si="45"/>
        <v>0</v>
      </c>
      <c r="P350" s="99">
        <f t="shared" si="46"/>
        <v>0</v>
      </c>
      <c r="Q350" s="6">
        <f t="shared" si="47"/>
        <v>0</v>
      </c>
    </row>
    <row r="351" spans="1:17" x14ac:dyDescent="0.25">
      <c r="A351" s="40"/>
      <c r="B351" s="40"/>
      <c r="C351" s="124"/>
      <c r="D351" s="128">
        <f>IFERROR(VLOOKUP(A351,'Organisationer och LKP'!A:B,2,FALSE),0%)</f>
        <v>0</v>
      </c>
      <c r="E351" s="103">
        <f t="shared" si="41"/>
        <v>0</v>
      </c>
      <c r="F351" s="98"/>
      <c r="G351" s="100">
        <f t="shared" si="40"/>
        <v>0</v>
      </c>
      <c r="H351" s="98"/>
      <c r="I351" s="100">
        <f t="shared" si="42"/>
        <v>0</v>
      </c>
      <c r="J351" s="98"/>
      <c r="K351" s="100">
        <f t="shared" si="43"/>
        <v>0</v>
      </c>
      <c r="L351" s="98"/>
      <c r="M351" s="100">
        <f t="shared" si="44"/>
        <v>0</v>
      </c>
      <c r="N351" s="98"/>
      <c r="O351" s="100">
        <f t="shared" si="45"/>
        <v>0</v>
      </c>
      <c r="P351" s="100">
        <f t="shared" si="46"/>
        <v>0</v>
      </c>
      <c r="Q351" s="42">
        <f t="shared" si="47"/>
        <v>0</v>
      </c>
    </row>
    <row r="352" spans="1:17" x14ac:dyDescent="0.25">
      <c r="A352" s="7"/>
      <c r="B352" s="7"/>
      <c r="C352" s="123"/>
      <c r="D352" s="127">
        <f>IFERROR(VLOOKUP(A352,'Organisationer och LKP'!A:B,2,FALSE),0%)</f>
        <v>0</v>
      </c>
      <c r="E352" s="104">
        <f t="shared" si="41"/>
        <v>0</v>
      </c>
      <c r="F352" s="97"/>
      <c r="G352" s="99">
        <f t="shared" si="40"/>
        <v>0</v>
      </c>
      <c r="H352" s="97"/>
      <c r="I352" s="99">
        <f t="shared" si="42"/>
        <v>0</v>
      </c>
      <c r="J352" s="97"/>
      <c r="K352" s="99">
        <f t="shared" si="43"/>
        <v>0</v>
      </c>
      <c r="L352" s="97"/>
      <c r="M352" s="99">
        <f t="shared" si="44"/>
        <v>0</v>
      </c>
      <c r="N352" s="97"/>
      <c r="O352" s="99">
        <f t="shared" si="45"/>
        <v>0</v>
      </c>
      <c r="P352" s="99">
        <f t="shared" si="46"/>
        <v>0</v>
      </c>
      <c r="Q352" s="6">
        <f t="shared" si="47"/>
        <v>0</v>
      </c>
    </row>
    <row r="353" spans="1:17" x14ac:dyDescent="0.25">
      <c r="A353" s="40"/>
      <c r="B353" s="40"/>
      <c r="C353" s="124"/>
      <c r="D353" s="128">
        <f>IFERROR(VLOOKUP(A353,'Organisationer och LKP'!A:B,2,FALSE),0%)</f>
        <v>0</v>
      </c>
      <c r="E353" s="103">
        <f t="shared" si="41"/>
        <v>0</v>
      </c>
      <c r="F353" s="98"/>
      <c r="G353" s="100">
        <f t="shared" si="40"/>
        <v>0</v>
      </c>
      <c r="H353" s="98"/>
      <c r="I353" s="100">
        <f t="shared" si="42"/>
        <v>0</v>
      </c>
      <c r="J353" s="98"/>
      <c r="K353" s="100">
        <f t="shared" si="43"/>
        <v>0</v>
      </c>
      <c r="L353" s="98"/>
      <c r="M353" s="100">
        <f t="shared" si="44"/>
        <v>0</v>
      </c>
      <c r="N353" s="98"/>
      <c r="O353" s="100">
        <f t="shared" si="45"/>
        <v>0</v>
      </c>
      <c r="P353" s="100">
        <f t="shared" si="46"/>
        <v>0</v>
      </c>
      <c r="Q353" s="42">
        <f t="shared" si="47"/>
        <v>0</v>
      </c>
    </row>
    <row r="354" spans="1:17" x14ac:dyDescent="0.25">
      <c r="A354" s="7"/>
      <c r="B354" s="7"/>
      <c r="C354" s="123"/>
      <c r="D354" s="127">
        <f>IFERROR(VLOOKUP(A354,'Organisationer och LKP'!A:B,2,FALSE),0%)</f>
        <v>0</v>
      </c>
      <c r="E354" s="104">
        <f t="shared" si="41"/>
        <v>0</v>
      </c>
      <c r="F354" s="97"/>
      <c r="G354" s="99">
        <f t="shared" si="40"/>
        <v>0</v>
      </c>
      <c r="H354" s="97"/>
      <c r="I354" s="99">
        <f t="shared" si="42"/>
        <v>0</v>
      </c>
      <c r="J354" s="97"/>
      <c r="K354" s="99">
        <f t="shared" si="43"/>
        <v>0</v>
      </c>
      <c r="L354" s="97"/>
      <c r="M354" s="99">
        <f t="shared" si="44"/>
        <v>0</v>
      </c>
      <c r="N354" s="97"/>
      <c r="O354" s="99">
        <f t="shared" si="45"/>
        <v>0</v>
      </c>
      <c r="P354" s="99">
        <f t="shared" si="46"/>
        <v>0</v>
      </c>
      <c r="Q354" s="6">
        <f t="shared" si="47"/>
        <v>0</v>
      </c>
    </row>
    <row r="355" spans="1:17" x14ac:dyDescent="0.25">
      <c r="A355" s="40"/>
      <c r="B355" s="40"/>
      <c r="C355" s="124"/>
      <c r="D355" s="128">
        <f>IFERROR(VLOOKUP(A355,'Organisationer och LKP'!A:B,2,FALSE),0%)</f>
        <v>0</v>
      </c>
      <c r="E355" s="103">
        <f t="shared" si="41"/>
        <v>0</v>
      </c>
      <c r="F355" s="98"/>
      <c r="G355" s="100">
        <f t="shared" si="40"/>
        <v>0</v>
      </c>
      <c r="H355" s="98"/>
      <c r="I355" s="100">
        <f t="shared" si="42"/>
        <v>0</v>
      </c>
      <c r="J355" s="98"/>
      <c r="K355" s="100">
        <f t="shared" si="43"/>
        <v>0</v>
      </c>
      <c r="L355" s="98"/>
      <c r="M355" s="100">
        <f t="shared" si="44"/>
        <v>0</v>
      </c>
      <c r="N355" s="98"/>
      <c r="O355" s="100">
        <f t="shared" si="45"/>
        <v>0</v>
      </c>
      <c r="P355" s="100">
        <f t="shared" si="46"/>
        <v>0</v>
      </c>
      <c r="Q355" s="42">
        <f t="shared" si="47"/>
        <v>0</v>
      </c>
    </row>
    <row r="356" spans="1:17" x14ac:dyDescent="0.25">
      <c r="A356" s="7"/>
      <c r="B356" s="7"/>
      <c r="C356" s="123"/>
      <c r="D356" s="127">
        <f>IFERROR(VLOOKUP(A356,'Organisationer och LKP'!A:B,2,FALSE),0%)</f>
        <v>0</v>
      </c>
      <c r="E356" s="104">
        <f t="shared" si="41"/>
        <v>0</v>
      </c>
      <c r="F356" s="97"/>
      <c r="G356" s="99">
        <f t="shared" si="40"/>
        <v>0</v>
      </c>
      <c r="H356" s="97"/>
      <c r="I356" s="99">
        <f t="shared" si="42"/>
        <v>0</v>
      </c>
      <c r="J356" s="97"/>
      <c r="K356" s="99">
        <f t="shared" si="43"/>
        <v>0</v>
      </c>
      <c r="L356" s="97"/>
      <c r="M356" s="99">
        <f t="shared" si="44"/>
        <v>0</v>
      </c>
      <c r="N356" s="97"/>
      <c r="O356" s="99">
        <f t="shared" si="45"/>
        <v>0</v>
      </c>
      <c r="P356" s="99">
        <f t="shared" si="46"/>
        <v>0</v>
      </c>
      <c r="Q356" s="6">
        <f t="shared" si="47"/>
        <v>0</v>
      </c>
    </row>
    <row r="357" spans="1:17" x14ac:dyDescent="0.25">
      <c r="A357" s="40"/>
      <c r="B357" s="40"/>
      <c r="C357" s="124"/>
      <c r="D357" s="128">
        <f>IFERROR(VLOOKUP(A357,'Organisationer och LKP'!A:B,2,FALSE),0%)</f>
        <v>0</v>
      </c>
      <c r="E357" s="103">
        <f t="shared" si="41"/>
        <v>0</v>
      </c>
      <c r="F357" s="98"/>
      <c r="G357" s="100">
        <f t="shared" si="40"/>
        <v>0</v>
      </c>
      <c r="H357" s="98"/>
      <c r="I357" s="100">
        <f t="shared" si="42"/>
        <v>0</v>
      </c>
      <c r="J357" s="98"/>
      <c r="K357" s="100">
        <f t="shared" si="43"/>
        <v>0</v>
      </c>
      <c r="L357" s="98"/>
      <c r="M357" s="100">
        <f t="shared" si="44"/>
        <v>0</v>
      </c>
      <c r="N357" s="98"/>
      <c r="O357" s="100">
        <f t="shared" si="45"/>
        <v>0</v>
      </c>
      <c r="P357" s="100">
        <f t="shared" si="46"/>
        <v>0</v>
      </c>
      <c r="Q357" s="42">
        <f t="shared" si="47"/>
        <v>0</v>
      </c>
    </row>
    <row r="358" spans="1:17" x14ac:dyDescent="0.25">
      <c r="A358" s="7"/>
      <c r="B358" s="7"/>
      <c r="C358" s="123"/>
      <c r="D358" s="127">
        <f>IFERROR(VLOOKUP(A358,'Organisationer och LKP'!A:B,2,FALSE),0%)</f>
        <v>0</v>
      </c>
      <c r="E358" s="104">
        <f t="shared" si="41"/>
        <v>0</v>
      </c>
      <c r="F358" s="97"/>
      <c r="G358" s="99">
        <f t="shared" si="40"/>
        <v>0</v>
      </c>
      <c r="H358" s="97"/>
      <c r="I358" s="99">
        <f t="shared" si="42"/>
        <v>0</v>
      </c>
      <c r="J358" s="97"/>
      <c r="K358" s="99">
        <f t="shared" si="43"/>
        <v>0</v>
      </c>
      <c r="L358" s="97"/>
      <c r="M358" s="99">
        <f t="shared" si="44"/>
        <v>0</v>
      </c>
      <c r="N358" s="97"/>
      <c r="O358" s="99">
        <f t="shared" si="45"/>
        <v>0</v>
      </c>
      <c r="P358" s="99">
        <f t="shared" si="46"/>
        <v>0</v>
      </c>
      <c r="Q358" s="6">
        <f t="shared" si="47"/>
        <v>0</v>
      </c>
    </row>
    <row r="359" spans="1:17" x14ac:dyDescent="0.25">
      <c r="A359" s="40"/>
      <c r="B359" s="40"/>
      <c r="C359" s="124"/>
      <c r="D359" s="128">
        <f>IFERROR(VLOOKUP(A359,'Organisationer och LKP'!A:B,2,FALSE),0%)</f>
        <v>0</v>
      </c>
      <c r="E359" s="103">
        <f t="shared" si="41"/>
        <v>0</v>
      </c>
      <c r="F359" s="98"/>
      <c r="G359" s="100">
        <f t="shared" si="40"/>
        <v>0</v>
      </c>
      <c r="H359" s="98"/>
      <c r="I359" s="100">
        <f t="shared" si="42"/>
        <v>0</v>
      </c>
      <c r="J359" s="98"/>
      <c r="K359" s="100">
        <f t="shared" si="43"/>
        <v>0</v>
      </c>
      <c r="L359" s="98"/>
      <c r="M359" s="100">
        <f t="shared" si="44"/>
        <v>0</v>
      </c>
      <c r="N359" s="98"/>
      <c r="O359" s="100">
        <f t="shared" si="45"/>
        <v>0</v>
      </c>
      <c r="P359" s="100">
        <f t="shared" si="46"/>
        <v>0</v>
      </c>
      <c r="Q359" s="42">
        <f t="shared" si="47"/>
        <v>0</v>
      </c>
    </row>
    <row r="360" spans="1:17" x14ac:dyDescent="0.25">
      <c r="A360" s="7"/>
      <c r="B360" s="7"/>
      <c r="C360" s="123"/>
      <c r="D360" s="127">
        <f>IFERROR(VLOOKUP(A360,'Organisationer och LKP'!A:B,2,FALSE),0%)</f>
        <v>0</v>
      </c>
      <c r="E360" s="104">
        <f t="shared" si="41"/>
        <v>0</v>
      </c>
      <c r="F360" s="97"/>
      <c r="G360" s="99">
        <f t="shared" si="40"/>
        <v>0</v>
      </c>
      <c r="H360" s="97"/>
      <c r="I360" s="99">
        <f t="shared" si="42"/>
        <v>0</v>
      </c>
      <c r="J360" s="97"/>
      <c r="K360" s="99">
        <f t="shared" si="43"/>
        <v>0</v>
      </c>
      <c r="L360" s="97"/>
      <c r="M360" s="99">
        <f t="shared" si="44"/>
        <v>0</v>
      </c>
      <c r="N360" s="97"/>
      <c r="O360" s="99">
        <f t="shared" si="45"/>
        <v>0</v>
      </c>
      <c r="P360" s="99">
        <f t="shared" si="46"/>
        <v>0</v>
      </c>
      <c r="Q360" s="6">
        <f t="shared" si="47"/>
        <v>0</v>
      </c>
    </row>
    <row r="361" spans="1:17" x14ac:dyDescent="0.25">
      <c r="A361" s="40"/>
      <c r="B361" s="40"/>
      <c r="C361" s="124"/>
      <c r="D361" s="128">
        <f>IFERROR(VLOOKUP(A361,'Organisationer och LKP'!A:B,2,FALSE),0%)</f>
        <v>0</v>
      </c>
      <c r="E361" s="103">
        <f t="shared" si="41"/>
        <v>0</v>
      </c>
      <c r="F361" s="98"/>
      <c r="G361" s="100">
        <f t="shared" si="40"/>
        <v>0</v>
      </c>
      <c r="H361" s="98"/>
      <c r="I361" s="100">
        <f t="shared" si="42"/>
        <v>0</v>
      </c>
      <c r="J361" s="98"/>
      <c r="K361" s="100">
        <f t="shared" si="43"/>
        <v>0</v>
      </c>
      <c r="L361" s="98"/>
      <c r="M361" s="100">
        <f t="shared" si="44"/>
        <v>0</v>
      </c>
      <c r="N361" s="98"/>
      <c r="O361" s="100">
        <f t="shared" si="45"/>
        <v>0</v>
      </c>
      <c r="P361" s="100">
        <f t="shared" si="46"/>
        <v>0</v>
      </c>
      <c r="Q361" s="42">
        <f t="shared" si="47"/>
        <v>0</v>
      </c>
    </row>
    <row r="362" spans="1:17" x14ac:dyDescent="0.25">
      <c r="A362" s="7"/>
      <c r="B362" s="7"/>
      <c r="C362" s="123"/>
      <c r="D362" s="127">
        <f>IFERROR(VLOOKUP(A362,'Organisationer och LKP'!A:B,2,FALSE),0%)</f>
        <v>0</v>
      </c>
      <c r="E362" s="104">
        <f t="shared" si="41"/>
        <v>0</v>
      </c>
      <c r="F362" s="97"/>
      <c r="G362" s="99">
        <f t="shared" si="40"/>
        <v>0</v>
      </c>
      <c r="H362" s="97"/>
      <c r="I362" s="99">
        <f t="shared" si="42"/>
        <v>0</v>
      </c>
      <c r="J362" s="97"/>
      <c r="K362" s="99">
        <f t="shared" si="43"/>
        <v>0</v>
      </c>
      <c r="L362" s="97"/>
      <c r="M362" s="99">
        <f t="shared" si="44"/>
        <v>0</v>
      </c>
      <c r="N362" s="97"/>
      <c r="O362" s="99">
        <f t="shared" si="45"/>
        <v>0</v>
      </c>
      <c r="P362" s="99">
        <f t="shared" si="46"/>
        <v>0</v>
      </c>
      <c r="Q362" s="6">
        <f t="shared" si="47"/>
        <v>0</v>
      </c>
    </row>
    <row r="363" spans="1:17" x14ac:dyDescent="0.25">
      <c r="A363" s="40"/>
      <c r="B363" s="40"/>
      <c r="C363" s="124"/>
      <c r="D363" s="128">
        <f>IFERROR(VLOOKUP(A363,'Organisationer och LKP'!A:B,2,FALSE),0%)</f>
        <v>0</v>
      </c>
      <c r="E363" s="103">
        <f t="shared" si="41"/>
        <v>0</v>
      </c>
      <c r="F363" s="98"/>
      <c r="G363" s="100">
        <f t="shared" si="40"/>
        <v>0</v>
      </c>
      <c r="H363" s="98"/>
      <c r="I363" s="100">
        <f t="shared" si="42"/>
        <v>0</v>
      </c>
      <c r="J363" s="98"/>
      <c r="K363" s="100">
        <f t="shared" si="43"/>
        <v>0</v>
      </c>
      <c r="L363" s="98"/>
      <c r="M363" s="100">
        <f t="shared" si="44"/>
        <v>0</v>
      </c>
      <c r="N363" s="98"/>
      <c r="O363" s="100">
        <f t="shared" si="45"/>
        <v>0</v>
      </c>
      <c r="P363" s="100">
        <f t="shared" si="46"/>
        <v>0</v>
      </c>
      <c r="Q363" s="42">
        <f t="shared" si="47"/>
        <v>0</v>
      </c>
    </row>
    <row r="364" spans="1:17" x14ac:dyDescent="0.25">
      <c r="A364" s="7"/>
      <c r="B364" s="7"/>
      <c r="C364" s="123"/>
      <c r="D364" s="127">
        <f>IFERROR(VLOOKUP(A364,'Organisationer och LKP'!A:B,2,FALSE),0%)</f>
        <v>0</v>
      </c>
      <c r="E364" s="104">
        <f t="shared" si="41"/>
        <v>0</v>
      </c>
      <c r="F364" s="97"/>
      <c r="G364" s="99">
        <f t="shared" si="40"/>
        <v>0</v>
      </c>
      <c r="H364" s="97"/>
      <c r="I364" s="99">
        <f t="shared" si="42"/>
        <v>0</v>
      </c>
      <c r="J364" s="97"/>
      <c r="K364" s="99">
        <f t="shared" si="43"/>
        <v>0</v>
      </c>
      <c r="L364" s="97"/>
      <c r="M364" s="99">
        <f t="shared" si="44"/>
        <v>0</v>
      </c>
      <c r="N364" s="97"/>
      <c r="O364" s="99">
        <f t="shared" si="45"/>
        <v>0</v>
      </c>
      <c r="P364" s="99">
        <f t="shared" si="46"/>
        <v>0</v>
      </c>
      <c r="Q364" s="6">
        <f t="shared" si="47"/>
        <v>0</v>
      </c>
    </row>
    <row r="365" spans="1:17" x14ac:dyDescent="0.25">
      <c r="A365" s="40"/>
      <c r="B365" s="40"/>
      <c r="C365" s="124"/>
      <c r="D365" s="128">
        <f>IFERROR(VLOOKUP(A365,'Organisationer och LKP'!A:B,2,FALSE),0%)</f>
        <v>0</v>
      </c>
      <c r="E365" s="103">
        <f t="shared" si="41"/>
        <v>0</v>
      </c>
      <c r="F365" s="98"/>
      <c r="G365" s="100">
        <f t="shared" si="40"/>
        <v>0</v>
      </c>
      <c r="H365" s="98"/>
      <c r="I365" s="100">
        <f t="shared" si="42"/>
        <v>0</v>
      </c>
      <c r="J365" s="98"/>
      <c r="K365" s="100">
        <f t="shared" si="43"/>
        <v>0</v>
      </c>
      <c r="L365" s="98"/>
      <c r="M365" s="100">
        <f t="shared" si="44"/>
        <v>0</v>
      </c>
      <c r="N365" s="98"/>
      <c r="O365" s="100">
        <f t="shared" si="45"/>
        <v>0</v>
      </c>
      <c r="P365" s="100">
        <f t="shared" si="46"/>
        <v>0</v>
      </c>
      <c r="Q365" s="42">
        <f t="shared" si="47"/>
        <v>0</v>
      </c>
    </row>
    <row r="366" spans="1:17" x14ac:dyDescent="0.25">
      <c r="A366" s="7"/>
      <c r="B366" s="7"/>
      <c r="C366" s="123"/>
      <c r="D366" s="127">
        <f>IFERROR(VLOOKUP(A366,'Organisationer och LKP'!A:B,2,FALSE),0%)</f>
        <v>0</v>
      </c>
      <c r="E366" s="104">
        <f t="shared" si="41"/>
        <v>0</v>
      </c>
      <c r="F366" s="97"/>
      <c r="G366" s="99">
        <f t="shared" si="40"/>
        <v>0</v>
      </c>
      <c r="H366" s="97"/>
      <c r="I366" s="99">
        <f t="shared" si="42"/>
        <v>0</v>
      </c>
      <c r="J366" s="97"/>
      <c r="K366" s="99">
        <f t="shared" si="43"/>
        <v>0</v>
      </c>
      <c r="L366" s="97"/>
      <c r="M366" s="99">
        <f t="shared" si="44"/>
        <v>0</v>
      </c>
      <c r="N366" s="97"/>
      <c r="O366" s="99">
        <f t="shared" si="45"/>
        <v>0</v>
      </c>
      <c r="P366" s="99">
        <f t="shared" si="46"/>
        <v>0</v>
      </c>
      <c r="Q366" s="6">
        <f t="shared" si="47"/>
        <v>0</v>
      </c>
    </row>
    <row r="367" spans="1:17" x14ac:dyDescent="0.25">
      <c r="A367" s="40"/>
      <c r="B367" s="40"/>
      <c r="C367" s="124"/>
      <c r="D367" s="128">
        <f>IFERROR(VLOOKUP(A367,'Organisationer och LKP'!A:B,2,FALSE),0%)</f>
        <v>0</v>
      </c>
      <c r="E367" s="103">
        <f t="shared" si="41"/>
        <v>0</v>
      </c>
      <c r="F367" s="98"/>
      <c r="G367" s="100">
        <f t="shared" si="40"/>
        <v>0</v>
      </c>
      <c r="H367" s="98"/>
      <c r="I367" s="100">
        <f t="shared" si="42"/>
        <v>0</v>
      </c>
      <c r="J367" s="98"/>
      <c r="K367" s="100">
        <f t="shared" si="43"/>
        <v>0</v>
      </c>
      <c r="L367" s="98"/>
      <c r="M367" s="100">
        <f t="shared" si="44"/>
        <v>0</v>
      </c>
      <c r="N367" s="98"/>
      <c r="O367" s="100">
        <f t="shared" si="45"/>
        <v>0</v>
      </c>
      <c r="P367" s="100">
        <f t="shared" si="46"/>
        <v>0</v>
      </c>
      <c r="Q367" s="42">
        <f t="shared" si="47"/>
        <v>0</v>
      </c>
    </row>
    <row r="368" spans="1:17" x14ac:dyDescent="0.25">
      <c r="A368" s="7"/>
      <c r="B368" s="7"/>
      <c r="C368" s="123"/>
      <c r="D368" s="127">
        <f>IFERROR(VLOOKUP(A368,'Organisationer och LKP'!A:B,2,FALSE),0%)</f>
        <v>0</v>
      </c>
      <c r="E368" s="104">
        <f t="shared" si="41"/>
        <v>0</v>
      </c>
      <c r="F368" s="97"/>
      <c r="G368" s="99">
        <f t="shared" si="40"/>
        <v>0</v>
      </c>
      <c r="H368" s="97"/>
      <c r="I368" s="99">
        <f t="shared" si="42"/>
        <v>0</v>
      </c>
      <c r="J368" s="97"/>
      <c r="K368" s="99">
        <f t="shared" si="43"/>
        <v>0</v>
      </c>
      <c r="L368" s="97"/>
      <c r="M368" s="99">
        <f t="shared" si="44"/>
        <v>0</v>
      </c>
      <c r="N368" s="97"/>
      <c r="O368" s="99">
        <f t="shared" si="45"/>
        <v>0</v>
      </c>
      <c r="P368" s="99">
        <f t="shared" si="46"/>
        <v>0</v>
      </c>
      <c r="Q368" s="6">
        <f t="shared" si="47"/>
        <v>0</v>
      </c>
    </row>
    <row r="369" spans="1:17" x14ac:dyDescent="0.25">
      <c r="A369" s="40"/>
      <c r="B369" s="40"/>
      <c r="C369" s="124"/>
      <c r="D369" s="128">
        <f>IFERROR(VLOOKUP(A369,'Organisationer och LKP'!A:B,2,FALSE),0%)</f>
        <v>0</v>
      </c>
      <c r="E369" s="103">
        <f t="shared" si="41"/>
        <v>0</v>
      </c>
      <c r="F369" s="98"/>
      <c r="G369" s="100">
        <f t="shared" si="40"/>
        <v>0</v>
      </c>
      <c r="H369" s="98"/>
      <c r="I369" s="100">
        <f t="shared" si="42"/>
        <v>0</v>
      </c>
      <c r="J369" s="98"/>
      <c r="K369" s="100">
        <f t="shared" si="43"/>
        <v>0</v>
      </c>
      <c r="L369" s="98"/>
      <c r="M369" s="100">
        <f t="shared" si="44"/>
        <v>0</v>
      </c>
      <c r="N369" s="98"/>
      <c r="O369" s="100">
        <f t="shared" si="45"/>
        <v>0</v>
      </c>
      <c r="P369" s="100">
        <f t="shared" si="46"/>
        <v>0</v>
      </c>
      <c r="Q369" s="42">
        <f t="shared" si="47"/>
        <v>0</v>
      </c>
    </row>
    <row r="370" spans="1:17" x14ac:dyDescent="0.25">
      <c r="A370" s="7"/>
      <c r="B370" s="7"/>
      <c r="C370" s="123"/>
      <c r="D370" s="127">
        <f>IFERROR(VLOOKUP(A370,'Organisationer och LKP'!A:B,2,FALSE),0%)</f>
        <v>0</v>
      </c>
      <c r="E370" s="101">
        <f t="shared" si="41"/>
        <v>0</v>
      </c>
      <c r="F370" s="97"/>
      <c r="G370" s="99">
        <f t="shared" si="40"/>
        <v>0</v>
      </c>
      <c r="H370" s="97"/>
      <c r="I370" s="99">
        <f t="shared" si="42"/>
        <v>0</v>
      </c>
      <c r="J370" s="97"/>
      <c r="K370" s="99">
        <f t="shared" si="43"/>
        <v>0</v>
      </c>
      <c r="L370" s="97"/>
      <c r="M370" s="99">
        <f t="shared" si="44"/>
        <v>0</v>
      </c>
      <c r="N370" s="97"/>
      <c r="O370" s="99">
        <f t="shared" si="45"/>
        <v>0</v>
      </c>
      <c r="P370" s="99">
        <f t="shared" si="46"/>
        <v>0</v>
      </c>
      <c r="Q370" s="6">
        <f t="shared" si="47"/>
        <v>0</v>
      </c>
    </row>
    <row r="371" spans="1:17" x14ac:dyDescent="0.25">
      <c r="A371" s="40"/>
      <c r="B371" s="40"/>
      <c r="C371" s="124"/>
      <c r="D371" s="128">
        <f>IFERROR(VLOOKUP(A371,'Organisationer och LKP'!A:B,2,FALSE),0%)</f>
        <v>0</v>
      </c>
      <c r="E371" s="102">
        <f t="shared" si="41"/>
        <v>0</v>
      </c>
      <c r="F371" s="98"/>
      <c r="G371" s="100">
        <f t="shared" si="40"/>
        <v>0</v>
      </c>
      <c r="H371" s="98"/>
      <c r="I371" s="100">
        <f t="shared" si="42"/>
        <v>0</v>
      </c>
      <c r="J371" s="98"/>
      <c r="K371" s="100">
        <f t="shared" si="43"/>
        <v>0</v>
      </c>
      <c r="L371" s="98"/>
      <c r="M371" s="100">
        <f t="shared" si="44"/>
        <v>0</v>
      </c>
      <c r="N371" s="98"/>
      <c r="O371" s="100">
        <f t="shared" si="45"/>
        <v>0</v>
      </c>
      <c r="P371" s="100">
        <f t="shared" si="46"/>
        <v>0</v>
      </c>
      <c r="Q371" s="42">
        <f t="shared" si="47"/>
        <v>0</v>
      </c>
    </row>
    <row r="372" spans="1:17" x14ac:dyDescent="0.25">
      <c r="A372" s="7"/>
      <c r="B372" s="7"/>
      <c r="C372" s="123"/>
      <c r="D372" s="127">
        <f>IFERROR(VLOOKUP(A372,'Organisationer och LKP'!A:B,2,FALSE),0%)</f>
        <v>0</v>
      </c>
      <c r="E372" s="101">
        <f t="shared" si="41"/>
        <v>0</v>
      </c>
      <c r="F372" s="97"/>
      <c r="G372" s="99">
        <f t="shared" si="40"/>
        <v>0</v>
      </c>
      <c r="H372" s="97"/>
      <c r="I372" s="99">
        <f t="shared" si="42"/>
        <v>0</v>
      </c>
      <c r="J372" s="97"/>
      <c r="K372" s="99">
        <f t="shared" si="43"/>
        <v>0</v>
      </c>
      <c r="L372" s="97"/>
      <c r="M372" s="99">
        <f t="shared" si="44"/>
        <v>0</v>
      </c>
      <c r="N372" s="97"/>
      <c r="O372" s="99">
        <f t="shared" si="45"/>
        <v>0</v>
      </c>
      <c r="P372" s="99">
        <f t="shared" si="46"/>
        <v>0</v>
      </c>
      <c r="Q372" s="6">
        <f t="shared" si="47"/>
        <v>0</v>
      </c>
    </row>
    <row r="373" spans="1:17" x14ac:dyDescent="0.25">
      <c r="A373" s="40"/>
      <c r="B373" s="40"/>
      <c r="C373" s="124"/>
      <c r="D373" s="128">
        <f>IFERROR(VLOOKUP(A373,'Organisationer och LKP'!A:B,2,FALSE),0%)</f>
        <v>0</v>
      </c>
      <c r="E373" s="102">
        <f t="shared" si="41"/>
        <v>0</v>
      </c>
      <c r="F373" s="98"/>
      <c r="G373" s="100">
        <f t="shared" si="40"/>
        <v>0</v>
      </c>
      <c r="H373" s="98"/>
      <c r="I373" s="100">
        <f t="shared" si="42"/>
        <v>0</v>
      </c>
      <c r="J373" s="98"/>
      <c r="K373" s="100">
        <f t="shared" si="43"/>
        <v>0</v>
      </c>
      <c r="L373" s="98"/>
      <c r="M373" s="100">
        <f t="shared" si="44"/>
        <v>0</v>
      </c>
      <c r="N373" s="98"/>
      <c r="O373" s="100">
        <f t="shared" si="45"/>
        <v>0</v>
      </c>
      <c r="P373" s="100">
        <f t="shared" si="46"/>
        <v>0</v>
      </c>
      <c r="Q373" s="42">
        <f t="shared" si="47"/>
        <v>0</v>
      </c>
    </row>
    <row r="374" spans="1:17" x14ac:dyDescent="0.25">
      <c r="A374" s="7"/>
      <c r="B374" s="7"/>
      <c r="C374" s="123"/>
      <c r="D374" s="127">
        <f>IFERROR(VLOOKUP(A374,'Organisationer och LKP'!A:B,2,FALSE),0%)</f>
        <v>0</v>
      </c>
      <c r="E374" s="101">
        <f t="shared" si="41"/>
        <v>0</v>
      </c>
      <c r="F374" s="97"/>
      <c r="G374" s="99">
        <f t="shared" si="40"/>
        <v>0</v>
      </c>
      <c r="H374" s="97"/>
      <c r="I374" s="99">
        <f t="shared" si="42"/>
        <v>0</v>
      </c>
      <c r="J374" s="97"/>
      <c r="K374" s="99">
        <f t="shared" si="43"/>
        <v>0</v>
      </c>
      <c r="L374" s="97"/>
      <c r="M374" s="99">
        <f t="shared" si="44"/>
        <v>0</v>
      </c>
      <c r="N374" s="97"/>
      <c r="O374" s="99">
        <f t="shared" si="45"/>
        <v>0</v>
      </c>
      <c r="P374" s="99">
        <f t="shared" si="46"/>
        <v>0</v>
      </c>
      <c r="Q374" s="6">
        <f t="shared" si="47"/>
        <v>0</v>
      </c>
    </row>
    <row r="375" spans="1:17" x14ac:dyDescent="0.25">
      <c r="A375" s="40"/>
      <c r="B375" s="40"/>
      <c r="C375" s="124"/>
      <c r="D375" s="128">
        <f>IFERROR(VLOOKUP(A375,'Organisationer och LKP'!A:B,2,FALSE),0%)</f>
        <v>0</v>
      </c>
      <c r="E375" s="103">
        <f t="shared" si="41"/>
        <v>0</v>
      </c>
      <c r="F375" s="98"/>
      <c r="G375" s="100">
        <f t="shared" si="40"/>
        <v>0</v>
      </c>
      <c r="H375" s="98"/>
      <c r="I375" s="100">
        <f t="shared" si="42"/>
        <v>0</v>
      </c>
      <c r="J375" s="98"/>
      <c r="K375" s="100">
        <f t="shared" si="43"/>
        <v>0</v>
      </c>
      <c r="L375" s="98"/>
      <c r="M375" s="100">
        <f t="shared" si="44"/>
        <v>0</v>
      </c>
      <c r="N375" s="98"/>
      <c r="O375" s="100">
        <f t="shared" si="45"/>
        <v>0</v>
      </c>
      <c r="P375" s="100">
        <f t="shared" si="46"/>
        <v>0</v>
      </c>
      <c r="Q375" s="42">
        <f t="shared" si="47"/>
        <v>0</v>
      </c>
    </row>
    <row r="376" spans="1:17" x14ac:dyDescent="0.25">
      <c r="A376" s="7"/>
      <c r="B376" s="7"/>
      <c r="C376" s="123"/>
      <c r="D376" s="127">
        <f>IFERROR(VLOOKUP(A376,'Organisationer och LKP'!A:B,2,FALSE),0%)</f>
        <v>0</v>
      </c>
      <c r="E376" s="104">
        <f t="shared" si="41"/>
        <v>0</v>
      </c>
      <c r="F376" s="97"/>
      <c r="G376" s="99">
        <f t="shared" si="40"/>
        <v>0</v>
      </c>
      <c r="H376" s="97"/>
      <c r="I376" s="99">
        <f t="shared" si="42"/>
        <v>0</v>
      </c>
      <c r="J376" s="97"/>
      <c r="K376" s="99">
        <f t="shared" si="43"/>
        <v>0</v>
      </c>
      <c r="L376" s="97"/>
      <c r="M376" s="99">
        <f t="shared" si="44"/>
        <v>0</v>
      </c>
      <c r="N376" s="97"/>
      <c r="O376" s="99">
        <f t="shared" si="45"/>
        <v>0</v>
      </c>
      <c r="P376" s="99">
        <f t="shared" si="46"/>
        <v>0</v>
      </c>
      <c r="Q376" s="6">
        <f t="shared" si="47"/>
        <v>0</v>
      </c>
    </row>
    <row r="377" spans="1:17" x14ac:dyDescent="0.25">
      <c r="A377" s="40"/>
      <c r="B377" s="40"/>
      <c r="C377" s="124"/>
      <c r="D377" s="128">
        <f>IFERROR(VLOOKUP(A377,'Organisationer och LKP'!A:B,2,FALSE),0%)</f>
        <v>0</v>
      </c>
      <c r="E377" s="103">
        <f t="shared" si="41"/>
        <v>0</v>
      </c>
      <c r="F377" s="98"/>
      <c r="G377" s="100">
        <f t="shared" si="40"/>
        <v>0</v>
      </c>
      <c r="H377" s="98"/>
      <c r="I377" s="100">
        <f t="shared" si="42"/>
        <v>0</v>
      </c>
      <c r="J377" s="98"/>
      <c r="K377" s="100">
        <f t="shared" si="43"/>
        <v>0</v>
      </c>
      <c r="L377" s="98"/>
      <c r="M377" s="100">
        <f t="shared" si="44"/>
        <v>0</v>
      </c>
      <c r="N377" s="98"/>
      <c r="O377" s="100">
        <f t="shared" si="45"/>
        <v>0</v>
      </c>
      <c r="P377" s="100">
        <f t="shared" si="46"/>
        <v>0</v>
      </c>
      <c r="Q377" s="42">
        <f t="shared" si="47"/>
        <v>0</v>
      </c>
    </row>
    <row r="378" spans="1:17" x14ac:dyDescent="0.25">
      <c r="A378" s="7"/>
      <c r="B378" s="7"/>
      <c r="C378" s="123"/>
      <c r="D378" s="127">
        <f>IFERROR(VLOOKUP(A378,'Organisationer och LKP'!A:B,2,FALSE),0%)</f>
        <v>0</v>
      </c>
      <c r="E378" s="104">
        <f t="shared" si="41"/>
        <v>0</v>
      </c>
      <c r="F378" s="97"/>
      <c r="G378" s="99">
        <f t="shared" si="40"/>
        <v>0</v>
      </c>
      <c r="H378" s="97"/>
      <c r="I378" s="99">
        <f t="shared" si="42"/>
        <v>0</v>
      </c>
      <c r="J378" s="97"/>
      <c r="K378" s="99">
        <f t="shared" si="43"/>
        <v>0</v>
      </c>
      <c r="L378" s="97"/>
      <c r="M378" s="99">
        <f t="shared" si="44"/>
        <v>0</v>
      </c>
      <c r="N378" s="97"/>
      <c r="O378" s="99">
        <f t="shared" si="45"/>
        <v>0</v>
      </c>
      <c r="P378" s="99">
        <f t="shared" si="46"/>
        <v>0</v>
      </c>
      <c r="Q378" s="6">
        <f t="shared" si="47"/>
        <v>0</v>
      </c>
    </row>
    <row r="379" spans="1:17" x14ac:dyDescent="0.25">
      <c r="A379" s="40"/>
      <c r="B379" s="40"/>
      <c r="C379" s="124"/>
      <c r="D379" s="128">
        <f>IFERROR(VLOOKUP(A379,'Organisationer och LKP'!A:B,2,FALSE),0%)</f>
        <v>0</v>
      </c>
      <c r="E379" s="103">
        <f t="shared" si="41"/>
        <v>0</v>
      </c>
      <c r="F379" s="98"/>
      <c r="G379" s="100">
        <f t="shared" si="40"/>
        <v>0</v>
      </c>
      <c r="H379" s="98"/>
      <c r="I379" s="100">
        <f t="shared" si="42"/>
        <v>0</v>
      </c>
      <c r="J379" s="98"/>
      <c r="K379" s="100">
        <f t="shared" si="43"/>
        <v>0</v>
      </c>
      <c r="L379" s="98"/>
      <c r="M379" s="100">
        <f t="shared" si="44"/>
        <v>0</v>
      </c>
      <c r="N379" s="98"/>
      <c r="O379" s="100">
        <f t="shared" si="45"/>
        <v>0</v>
      </c>
      <c r="P379" s="100">
        <f t="shared" si="46"/>
        <v>0</v>
      </c>
      <c r="Q379" s="42">
        <f t="shared" si="47"/>
        <v>0</v>
      </c>
    </row>
    <row r="380" spans="1:17" x14ac:dyDescent="0.25">
      <c r="A380" s="7"/>
      <c r="B380" s="7"/>
      <c r="C380" s="123"/>
      <c r="D380" s="127">
        <f>IFERROR(VLOOKUP(A380,'Organisationer och LKP'!A:B,2,FALSE),0%)</f>
        <v>0</v>
      </c>
      <c r="E380" s="104">
        <f t="shared" si="41"/>
        <v>0</v>
      </c>
      <c r="F380" s="97"/>
      <c r="G380" s="99">
        <f t="shared" si="40"/>
        <v>0</v>
      </c>
      <c r="H380" s="97"/>
      <c r="I380" s="99">
        <f t="shared" si="42"/>
        <v>0</v>
      </c>
      <c r="J380" s="97"/>
      <c r="K380" s="99">
        <f t="shared" si="43"/>
        <v>0</v>
      </c>
      <c r="L380" s="97"/>
      <c r="M380" s="99">
        <f t="shared" si="44"/>
        <v>0</v>
      </c>
      <c r="N380" s="97"/>
      <c r="O380" s="99">
        <f t="shared" si="45"/>
        <v>0</v>
      </c>
      <c r="P380" s="99">
        <f t="shared" si="46"/>
        <v>0</v>
      </c>
      <c r="Q380" s="6">
        <f t="shared" si="47"/>
        <v>0</v>
      </c>
    </row>
    <row r="381" spans="1:17" x14ac:dyDescent="0.25">
      <c r="A381" s="40"/>
      <c r="B381" s="40"/>
      <c r="C381" s="124"/>
      <c r="D381" s="128">
        <f>IFERROR(VLOOKUP(A381,'Organisationer och LKP'!A:B,2,FALSE),0%)</f>
        <v>0</v>
      </c>
      <c r="E381" s="103">
        <f t="shared" si="41"/>
        <v>0</v>
      </c>
      <c r="F381" s="98"/>
      <c r="G381" s="100">
        <f t="shared" si="40"/>
        <v>0</v>
      </c>
      <c r="H381" s="98"/>
      <c r="I381" s="100">
        <f t="shared" si="42"/>
        <v>0</v>
      </c>
      <c r="J381" s="98"/>
      <c r="K381" s="100">
        <f t="shared" si="43"/>
        <v>0</v>
      </c>
      <c r="L381" s="98"/>
      <c r="M381" s="100">
        <f t="shared" si="44"/>
        <v>0</v>
      </c>
      <c r="N381" s="98"/>
      <c r="O381" s="100">
        <f t="shared" si="45"/>
        <v>0</v>
      </c>
      <c r="P381" s="100">
        <f t="shared" si="46"/>
        <v>0</v>
      </c>
      <c r="Q381" s="42">
        <f t="shared" si="47"/>
        <v>0</v>
      </c>
    </row>
    <row r="382" spans="1:17" x14ac:dyDescent="0.25">
      <c r="A382" s="7"/>
      <c r="B382" s="7"/>
      <c r="C382" s="123"/>
      <c r="D382" s="127">
        <f>IFERROR(VLOOKUP(A382,'Organisationer och LKP'!A:B,2,FALSE),0%)</f>
        <v>0</v>
      </c>
      <c r="E382" s="104">
        <f t="shared" si="41"/>
        <v>0</v>
      </c>
      <c r="F382" s="97"/>
      <c r="G382" s="99">
        <f t="shared" si="40"/>
        <v>0</v>
      </c>
      <c r="H382" s="97"/>
      <c r="I382" s="99">
        <f t="shared" si="42"/>
        <v>0</v>
      </c>
      <c r="J382" s="97"/>
      <c r="K382" s="99">
        <f t="shared" si="43"/>
        <v>0</v>
      </c>
      <c r="L382" s="97"/>
      <c r="M382" s="99">
        <f t="shared" si="44"/>
        <v>0</v>
      </c>
      <c r="N382" s="97"/>
      <c r="O382" s="99">
        <f t="shared" si="45"/>
        <v>0</v>
      </c>
      <c r="P382" s="99">
        <f t="shared" si="46"/>
        <v>0</v>
      </c>
      <c r="Q382" s="6">
        <f t="shared" si="47"/>
        <v>0</v>
      </c>
    </row>
    <row r="383" spans="1:17" x14ac:dyDescent="0.25">
      <c r="A383" s="40"/>
      <c r="B383" s="40"/>
      <c r="C383" s="124"/>
      <c r="D383" s="128">
        <f>IFERROR(VLOOKUP(A383,'Organisationer och LKP'!A:B,2,FALSE),0%)</f>
        <v>0</v>
      </c>
      <c r="E383" s="103">
        <f t="shared" si="41"/>
        <v>0</v>
      </c>
      <c r="F383" s="98"/>
      <c r="G383" s="100">
        <f t="shared" si="40"/>
        <v>0</v>
      </c>
      <c r="H383" s="98"/>
      <c r="I383" s="100">
        <f t="shared" si="42"/>
        <v>0</v>
      </c>
      <c r="J383" s="98"/>
      <c r="K383" s="100">
        <f t="shared" si="43"/>
        <v>0</v>
      </c>
      <c r="L383" s="98"/>
      <c r="M383" s="100">
        <f t="shared" si="44"/>
        <v>0</v>
      </c>
      <c r="N383" s="98"/>
      <c r="O383" s="100">
        <f t="shared" si="45"/>
        <v>0</v>
      </c>
      <c r="P383" s="100">
        <f t="shared" si="46"/>
        <v>0</v>
      </c>
      <c r="Q383" s="42">
        <f t="shared" si="47"/>
        <v>0</v>
      </c>
    </row>
    <row r="384" spans="1:17" x14ac:dyDescent="0.25">
      <c r="A384" s="7"/>
      <c r="B384" s="7"/>
      <c r="C384" s="123"/>
      <c r="D384" s="127">
        <f>IFERROR(VLOOKUP(A384,'Organisationer och LKP'!A:B,2,FALSE),0%)</f>
        <v>0</v>
      </c>
      <c r="E384" s="104">
        <f t="shared" si="41"/>
        <v>0</v>
      </c>
      <c r="F384" s="97"/>
      <c r="G384" s="99">
        <f t="shared" si="40"/>
        <v>0</v>
      </c>
      <c r="H384" s="97"/>
      <c r="I384" s="99">
        <f t="shared" si="42"/>
        <v>0</v>
      </c>
      <c r="J384" s="97"/>
      <c r="K384" s="99">
        <f t="shared" si="43"/>
        <v>0</v>
      </c>
      <c r="L384" s="97"/>
      <c r="M384" s="99">
        <f t="shared" si="44"/>
        <v>0</v>
      </c>
      <c r="N384" s="97"/>
      <c r="O384" s="99">
        <f t="shared" si="45"/>
        <v>0</v>
      </c>
      <c r="P384" s="99">
        <f t="shared" si="46"/>
        <v>0</v>
      </c>
      <c r="Q384" s="6">
        <f t="shared" si="47"/>
        <v>0</v>
      </c>
    </row>
    <row r="385" spans="1:17" x14ac:dyDescent="0.25">
      <c r="A385" s="40"/>
      <c r="B385" s="40"/>
      <c r="C385" s="124"/>
      <c r="D385" s="128">
        <f>IFERROR(VLOOKUP(A385,'Organisationer och LKP'!A:B,2,FALSE),0%)</f>
        <v>0</v>
      </c>
      <c r="E385" s="103">
        <f t="shared" si="41"/>
        <v>0</v>
      </c>
      <c r="F385" s="98"/>
      <c r="G385" s="100">
        <f t="shared" si="40"/>
        <v>0</v>
      </c>
      <c r="H385" s="98"/>
      <c r="I385" s="100">
        <f t="shared" si="42"/>
        <v>0</v>
      </c>
      <c r="J385" s="98"/>
      <c r="K385" s="100">
        <f t="shared" si="43"/>
        <v>0</v>
      </c>
      <c r="L385" s="98"/>
      <c r="M385" s="100">
        <f t="shared" si="44"/>
        <v>0</v>
      </c>
      <c r="N385" s="98"/>
      <c r="O385" s="100">
        <f t="shared" si="45"/>
        <v>0</v>
      </c>
      <c r="P385" s="100">
        <f t="shared" si="46"/>
        <v>0</v>
      </c>
      <c r="Q385" s="42">
        <f t="shared" si="47"/>
        <v>0</v>
      </c>
    </row>
    <row r="386" spans="1:17" x14ac:dyDescent="0.25">
      <c r="A386" s="7"/>
      <c r="B386" s="7"/>
      <c r="C386" s="123"/>
      <c r="D386" s="127">
        <f>IFERROR(VLOOKUP(A386,'Organisationer och LKP'!A:B,2,FALSE),0%)</f>
        <v>0</v>
      </c>
      <c r="E386" s="104">
        <f t="shared" si="41"/>
        <v>0</v>
      </c>
      <c r="F386" s="97"/>
      <c r="G386" s="99">
        <f t="shared" si="40"/>
        <v>0</v>
      </c>
      <c r="H386" s="97"/>
      <c r="I386" s="99">
        <f t="shared" si="42"/>
        <v>0</v>
      </c>
      <c r="J386" s="97"/>
      <c r="K386" s="99">
        <f t="shared" si="43"/>
        <v>0</v>
      </c>
      <c r="L386" s="97"/>
      <c r="M386" s="99">
        <f t="shared" si="44"/>
        <v>0</v>
      </c>
      <c r="N386" s="97"/>
      <c r="O386" s="99">
        <f t="shared" si="45"/>
        <v>0</v>
      </c>
      <c r="P386" s="99">
        <f t="shared" si="46"/>
        <v>0</v>
      </c>
      <c r="Q386" s="6">
        <f t="shared" si="47"/>
        <v>0</v>
      </c>
    </row>
    <row r="387" spans="1:17" x14ac:dyDescent="0.25">
      <c r="A387" s="40"/>
      <c r="B387" s="40"/>
      <c r="C387" s="124"/>
      <c r="D387" s="128">
        <f>IFERROR(VLOOKUP(A387,'Organisationer och LKP'!A:B,2,FALSE),0%)</f>
        <v>0</v>
      </c>
      <c r="E387" s="103">
        <f t="shared" si="41"/>
        <v>0</v>
      </c>
      <c r="F387" s="98"/>
      <c r="G387" s="100">
        <f t="shared" si="40"/>
        <v>0</v>
      </c>
      <c r="H387" s="98"/>
      <c r="I387" s="100">
        <f t="shared" si="42"/>
        <v>0</v>
      </c>
      <c r="J387" s="98"/>
      <c r="K387" s="100">
        <f t="shared" si="43"/>
        <v>0</v>
      </c>
      <c r="L387" s="98"/>
      <c r="M387" s="100">
        <f t="shared" si="44"/>
        <v>0</v>
      </c>
      <c r="N387" s="98"/>
      <c r="O387" s="100">
        <f t="shared" si="45"/>
        <v>0</v>
      </c>
      <c r="P387" s="100">
        <f t="shared" si="46"/>
        <v>0</v>
      </c>
      <c r="Q387" s="42">
        <f t="shared" si="47"/>
        <v>0</v>
      </c>
    </row>
    <row r="388" spans="1:17" x14ac:dyDescent="0.25">
      <c r="A388" s="7"/>
      <c r="B388" s="7"/>
      <c r="C388" s="123"/>
      <c r="D388" s="127">
        <f>IFERROR(VLOOKUP(A388,'Organisationer och LKP'!A:B,2,FALSE),0%)</f>
        <v>0</v>
      </c>
      <c r="E388" s="104">
        <f t="shared" si="41"/>
        <v>0</v>
      </c>
      <c r="F388" s="97"/>
      <c r="G388" s="99">
        <f t="shared" si="40"/>
        <v>0</v>
      </c>
      <c r="H388" s="97"/>
      <c r="I388" s="99">
        <f t="shared" si="42"/>
        <v>0</v>
      </c>
      <c r="J388" s="97"/>
      <c r="K388" s="99">
        <f t="shared" si="43"/>
        <v>0</v>
      </c>
      <c r="L388" s="97"/>
      <c r="M388" s="99">
        <f t="shared" si="44"/>
        <v>0</v>
      </c>
      <c r="N388" s="97"/>
      <c r="O388" s="99">
        <f t="shared" si="45"/>
        <v>0</v>
      </c>
      <c r="P388" s="99">
        <f t="shared" si="46"/>
        <v>0</v>
      </c>
      <c r="Q388" s="6">
        <f t="shared" si="47"/>
        <v>0</v>
      </c>
    </row>
    <row r="389" spans="1:17" x14ac:dyDescent="0.25">
      <c r="A389" s="40"/>
      <c r="B389" s="40"/>
      <c r="C389" s="124"/>
      <c r="D389" s="128">
        <f>IFERROR(VLOOKUP(A389,'Organisationer och LKP'!A:B,2,FALSE),0%)</f>
        <v>0</v>
      </c>
      <c r="E389" s="103">
        <f t="shared" si="41"/>
        <v>0</v>
      </c>
      <c r="F389" s="98"/>
      <c r="G389" s="100">
        <f t="shared" si="40"/>
        <v>0</v>
      </c>
      <c r="H389" s="98"/>
      <c r="I389" s="100">
        <f t="shared" si="42"/>
        <v>0</v>
      </c>
      <c r="J389" s="98"/>
      <c r="K389" s="100">
        <f t="shared" si="43"/>
        <v>0</v>
      </c>
      <c r="L389" s="98"/>
      <c r="M389" s="100">
        <f t="shared" si="44"/>
        <v>0</v>
      </c>
      <c r="N389" s="98"/>
      <c r="O389" s="100">
        <f t="shared" si="45"/>
        <v>0</v>
      </c>
      <c r="P389" s="100">
        <f t="shared" si="46"/>
        <v>0</v>
      </c>
      <c r="Q389" s="42">
        <f t="shared" si="47"/>
        <v>0</v>
      </c>
    </row>
    <row r="390" spans="1:17" x14ac:dyDescent="0.25">
      <c r="A390" s="7"/>
      <c r="B390" s="7"/>
      <c r="C390" s="123"/>
      <c r="D390" s="127">
        <f>IFERROR(VLOOKUP(A390,'Organisationer och LKP'!A:B,2,FALSE),0%)</f>
        <v>0</v>
      </c>
      <c r="E390" s="104">
        <f t="shared" si="41"/>
        <v>0</v>
      </c>
      <c r="F390" s="97"/>
      <c r="G390" s="99">
        <f t="shared" si="40"/>
        <v>0</v>
      </c>
      <c r="H390" s="97"/>
      <c r="I390" s="99">
        <f t="shared" si="42"/>
        <v>0</v>
      </c>
      <c r="J390" s="97"/>
      <c r="K390" s="99">
        <f t="shared" si="43"/>
        <v>0</v>
      </c>
      <c r="L390" s="97"/>
      <c r="M390" s="99">
        <f t="shared" si="44"/>
        <v>0</v>
      </c>
      <c r="N390" s="97"/>
      <c r="O390" s="99">
        <f t="shared" si="45"/>
        <v>0</v>
      </c>
      <c r="P390" s="99">
        <f t="shared" si="46"/>
        <v>0</v>
      </c>
      <c r="Q390" s="6">
        <f t="shared" si="47"/>
        <v>0</v>
      </c>
    </row>
    <row r="391" spans="1:17" x14ac:dyDescent="0.25">
      <c r="A391" s="40"/>
      <c r="B391" s="40"/>
      <c r="C391" s="124"/>
      <c r="D391" s="128">
        <f>IFERROR(VLOOKUP(A391,'Organisationer och LKP'!A:B,2,FALSE),0%)</f>
        <v>0</v>
      </c>
      <c r="E391" s="103">
        <f t="shared" si="41"/>
        <v>0</v>
      </c>
      <c r="F391" s="98"/>
      <c r="G391" s="100">
        <f t="shared" si="40"/>
        <v>0</v>
      </c>
      <c r="H391" s="98"/>
      <c r="I391" s="100">
        <f t="shared" si="42"/>
        <v>0</v>
      </c>
      <c r="J391" s="98"/>
      <c r="K391" s="100">
        <f t="shared" si="43"/>
        <v>0</v>
      </c>
      <c r="L391" s="98"/>
      <c r="M391" s="100">
        <f t="shared" si="44"/>
        <v>0</v>
      </c>
      <c r="N391" s="98"/>
      <c r="O391" s="100">
        <f t="shared" si="45"/>
        <v>0</v>
      </c>
      <c r="P391" s="100">
        <f t="shared" si="46"/>
        <v>0</v>
      </c>
      <c r="Q391" s="42">
        <f t="shared" si="47"/>
        <v>0</v>
      </c>
    </row>
    <row r="392" spans="1:17" x14ac:dyDescent="0.25">
      <c r="A392" s="7"/>
      <c r="B392" s="7"/>
      <c r="C392" s="123"/>
      <c r="D392" s="127">
        <f>IFERROR(VLOOKUP(A392,'Organisationer och LKP'!A:B,2,FALSE),0%)</f>
        <v>0</v>
      </c>
      <c r="E392" s="104">
        <f t="shared" si="41"/>
        <v>0</v>
      </c>
      <c r="F392" s="97"/>
      <c r="G392" s="99">
        <f t="shared" si="40"/>
        <v>0</v>
      </c>
      <c r="H392" s="97"/>
      <c r="I392" s="99">
        <f t="shared" si="42"/>
        <v>0</v>
      </c>
      <c r="J392" s="97"/>
      <c r="K392" s="99">
        <f t="shared" si="43"/>
        <v>0</v>
      </c>
      <c r="L392" s="97"/>
      <c r="M392" s="99">
        <f t="shared" si="44"/>
        <v>0</v>
      </c>
      <c r="N392" s="97"/>
      <c r="O392" s="99">
        <f t="shared" si="45"/>
        <v>0</v>
      </c>
      <c r="P392" s="99">
        <f t="shared" si="46"/>
        <v>0</v>
      </c>
      <c r="Q392" s="6">
        <f t="shared" si="47"/>
        <v>0</v>
      </c>
    </row>
    <row r="393" spans="1:17" x14ac:dyDescent="0.25">
      <c r="A393" s="40"/>
      <c r="B393" s="40"/>
      <c r="C393" s="124"/>
      <c r="D393" s="128">
        <f>IFERROR(VLOOKUP(A393,'Organisationer och LKP'!A:B,2,FALSE),0%)</f>
        <v>0</v>
      </c>
      <c r="E393" s="103">
        <f t="shared" si="41"/>
        <v>0</v>
      </c>
      <c r="F393" s="98"/>
      <c r="G393" s="100">
        <f t="shared" si="40"/>
        <v>0</v>
      </c>
      <c r="H393" s="98"/>
      <c r="I393" s="100">
        <f t="shared" si="42"/>
        <v>0</v>
      </c>
      <c r="J393" s="98"/>
      <c r="K393" s="100">
        <f t="shared" si="43"/>
        <v>0</v>
      </c>
      <c r="L393" s="98"/>
      <c r="M393" s="100">
        <f t="shared" si="44"/>
        <v>0</v>
      </c>
      <c r="N393" s="98"/>
      <c r="O393" s="100">
        <f t="shared" si="45"/>
        <v>0</v>
      </c>
      <c r="P393" s="100">
        <f t="shared" si="46"/>
        <v>0</v>
      </c>
      <c r="Q393" s="42">
        <f t="shared" si="47"/>
        <v>0</v>
      </c>
    </row>
    <row r="394" spans="1:17" x14ac:dyDescent="0.25">
      <c r="A394" s="7"/>
      <c r="B394" s="7"/>
      <c r="C394" s="123"/>
      <c r="D394" s="127">
        <f>IFERROR(VLOOKUP(A394,'Organisationer och LKP'!A:B,2,FALSE),0%)</f>
        <v>0</v>
      </c>
      <c r="E394" s="104">
        <f t="shared" si="41"/>
        <v>0</v>
      </c>
      <c r="F394" s="97"/>
      <c r="G394" s="99">
        <f t="shared" ref="G394:G457" si="48">F394*E394</f>
        <v>0</v>
      </c>
      <c r="H394" s="97"/>
      <c r="I394" s="99">
        <f t="shared" si="42"/>
        <v>0</v>
      </c>
      <c r="J394" s="97"/>
      <c r="K394" s="99">
        <f t="shared" si="43"/>
        <v>0</v>
      </c>
      <c r="L394" s="97"/>
      <c r="M394" s="99">
        <f t="shared" si="44"/>
        <v>0</v>
      </c>
      <c r="N394" s="97"/>
      <c r="O394" s="99">
        <f t="shared" si="45"/>
        <v>0</v>
      </c>
      <c r="P394" s="99">
        <f t="shared" si="46"/>
        <v>0</v>
      </c>
      <c r="Q394" s="6">
        <f t="shared" si="47"/>
        <v>0</v>
      </c>
    </row>
    <row r="395" spans="1:17" x14ac:dyDescent="0.25">
      <c r="A395" s="40"/>
      <c r="B395" s="40"/>
      <c r="C395" s="124"/>
      <c r="D395" s="128">
        <f>IFERROR(VLOOKUP(A395,'Organisationer och LKP'!A:B,2,FALSE),0%)</f>
        <v>0</v>
      </c>
      <c r="E395" s="103">
        <f t="shared" ref="E395:E458" si="49">(C395*(1+D395))*12/1720</f>
        <v>0</v>
      </c>
      <c r="F395" s="98"/>
      <c r="G395" s="100">
        <f t="shared" si="48"/>
        <v>0</v>
      </c>
      <c r="H395" s="98"/>
      <c r="I395" s="100">
        <f t="shared" ref="I395:I458" si="50">(H395*E395)*1.024</f>
        <v>0</v>
      </c>
      <c r="J395" s="98"/>
      <c r="K395" s="100">
        <f t="shared" ref="K395:K458" si="51">(J395*E395)*1.024^2</f>
        <v>0</v>
      </c>
      <c r="L395" s="98"/>
      <c r="M395" s="100">
        <f t="shared" ref="M395:M458" si="52">(L395*E395)*1.024^3</f>
        <v>0</v>
      </c>
      <c r="N395" s="98"/>
      <c r="O395" s="100">
        <f t="shared" ref="O395:O458" si="53">(N395*E395)*1.024^4</f>
        <v>0</v>
      </c>
      <c r="P395" s="100">
        <f t="shared" ref="P395:P458" si="54">SUM(F395+H395+J395+L395+N395)</f>
        <v>0</v>
      </c>
      <c r="Q395" s="42">
        <f t="shared" si="47"/>
        <v>0</v>
      </c>
    </row>
    <row r="396" spans="1:17" x14ac:dyDescent="0.25">
      <c r="A396" s="7"/>
      <c r="B396" s="7"/>
      <c r="C396" s="123"/>
      <c r="D396" s="127">
        <f>IFERROR(VLOOKUP(A396,'Organisationer och LKP'!A:B,2,FALSE),0%)</f>
        <v>0</v>
      </c>
      <c r="E396" s="104">
        <f t="shared" si="49"/>
        <v>0</v>
      </c>
      <c r="F396" s="97"/>
      <c r="G396" s="99">
        <f t="shared" si="48"/>
        <v>0</v>
      </c>
      <c r="H396" s="97"/>
      <c r="I396" s="99">
        <f t="shared" si="50"/>
        <v>0</v>
      </c>
      <c r="J396" s="97"/>
      <c r="K396" s="99">
        <f t="shared" si="51"/>
        <v>0</v>
      </c>
      <c r="L396" s="97"/>
      <c r="M396" s="99">
        <f t="shared" si="52"/>
        <v>0</v>
      </c>
      <c r="N396" s="97"/>
      <c r="O396" s="99">
        <f t="shared" si="53"/>
        <v>0</v>
      </c>
      <c r="P396" s="99">
        <f t="shared" si="54"/>
        <v>0</v>
      </c>
      <c r="Q396" s="6">
        <f t="shared" ref="Q396:Q459" si="55">ROUND(G396+I396+K396+M396+O396,0)</f>
        <v>0</v>
      </c>
    </row>
    <row r="397" spans="1:17" x14ac:dyDescent="0.25">
      <c r="A397" s="40"/>
      <c r="B397" s="40"/>
      <c r="C397" s="124"/>
      <c r="D397" s="128">
        <f>IFERROR(VLOOKUP(A397,'Organisationer och LKP'!A:B,2,FALSE),0%)</f>
        <v>0</v>
      </c>
      <c r="E397" s="103">
        <f t="shared" si="49"/>
        <v>0</v>
      </c>
      <c r="F397" s="98"/>
      <c r="G397" s="100">
        <f t="shared" si="48"/>
        <v>0</v>
      </c>
      <c r="H397" s="98"/>
      <c r="I397" s="100">
        <f t="shared" si="50"/>
        <v>0</v>
      </c>
      <c r="J397" s="98"/>
      <c r="K397" s="100">
        <f t="shared" si="51"/>
        <v>0</v>
      </c>
      <c r="L397" s="98"/>
      <c r="M397" s="100">
        <f t="shared" si="52"/>
        <v>0</v>
      </c>
      <c r="N397" s="98"/>
      <c r="O397" s="100">
        <f t="shared" si="53"/>
        <v>0</v>
      </c>
      <c r="P397" s="100">
        <f t="shared" si="54"/>
        <v>0</v>
      </c>
      <c r="Q397" s="42">
        <f t="shared" si="55"/>
        <v>0</v>
      </c>
    </row>
    <row r="398" spans="1:17" x14ac:dyDescent="0.25">
      <c r="A398" s="7"/>
      <c r="B398" s="7"/>
      <c r="C398" s="123"/>
      <c r="D398" s="127">
        <f>IFERROR(VLOOKUP(A398,'Organisationer och LKP'!A:B,2,FALSE),0%)</f>
        <v>0</v>
      </c>
      <c r="E398" s="104">
        <f t="shared" si="49"/>
        <v>0</v>
      </c>
      <c r="F398" s="97"/>
      <c r="G398" s="99">
        <f t="shared" si="48"/>
        <v>0</v>
      </c>
      <c r="H398" s="97"/>
      <c r="I398" s="99">
        <f t="shared" si="50"/>
        <v>0</v>
      </c>
      <c r="J398" s="97"/>
      <c r="K398" s="99">
        <f t="shared" si="51"/>
        <v>0</v>
      </c>
      <c r="L398" s="97"/>
      <c r="M398" s="99">
        <f t="shared" si="52"/>
        <v>0</v>
      </c>
      <c r="N398" s="97"/>
      <c r="O398" s="99">
        <f t="shared" si="53"/>
        <v>0</v>
      </c>
      <c r="P398" s="99">
        <f t="shared" si="54"/>
        <v>0</v>
      </c>
      <c r="Q398" s="6">
        <f t="shared" si="55"/>
        <v>0</v>
      </c>
    </row>
    <row r="399" spans="1:17" x14ac:dyDescent="0.25">
      <c r="A399" s="40"/>
      <c r="B399" s="40"/>
      <c r="C399" s="124"/>
      <c r="D399" s="128">
        <f>IFERROR(VLOOKUP(A399,'Organisationer och LKP'!A:B,2,FALSE),0%)</f>
        <v>0</v>
      </c>
      <c r="E399" s="103">
        <f t="shared" si="49"/>
        <v>0</v>
      </c>
      <c r="F399" s="98"/>
      <c r="G399" s="100">
        <f t="shared" si="48"/>
        <v>0</v>
      </c>
      <c r="H399" s="98"/>
      <c r="I399" s="100">
        <f t="shared" si="50"/>
        <v>0</v>
      </c>
      <c r="J399" s="98"/>
      <c r="K399" s="100">
        <f t="shared" si="51"/>
        <v>0</v>
      </c>
      <c r="L399" s="98"/>
      <c r="M399" s="100">
        <f t="shared" si="52"/>
        <v>0</v>
      </c>
      <c r="N399" s="98"/>
      <c r="O399" s="100">
        <f t="shared" si="53"/>
        <v>0</v>
      </c>
      <c r="P399" s="100">
        <f t="shared" si="54"/>
        <v>0</v>
      </c>
      <c r="Q399" s="42">
        <f t="shared" si="55"/>
        <v>0</v>
      </c>
    </row>
    <row r="400" spans="1:17" x14ac:dyDescent="0.25">
      <c r="A400" s="7"/>
      <c r="B400" s="7"/>
      <c r="C400" s="123"/>
      <c r="D400" s="127">
        <f>IFERROR(VLOOKUP(A400,'Organisationer och LKP'!A:B,2,FALSE),0%)</f>
        <v>0</v>
      </c>
      <c r="E400" s="104">
        <f t="shared" si="49"/>
        <v>0</v>
      </c>
      <c r="F400" s="97"/>
      <c r="G400" s="99">
        <f t="shared" si="48"/>
        <v>0</v>
      </c>
      <c r="H400" s="97"/>
      <c r="I400" s="99">
        <f t="shared" si="50"/>
        <v>0</v>
      </c>
      <c r="J400" s="97"/>
      <c r="K400" s="99">
        <f t="shared" si="51"/>
        <v>0</v>
      </c>
      <c r="L400" s="97"/>
      <c r="M400" s="99">
        <f t="shared" si="52"/>
        <v>0</v>
      </c>
      <c r="N400" s="97"/>
      <c r="O400" s="99">
        <f t="shared" si="53"/>
        <v>0</v>
      </c>
      <c r="P400" s="99">
        <f t="shared" si="54"/>
        <v>0</v>
      </c>
      <c r="Q400" s="6">
        <f t="shared" si="55"/>
        <v>0</v>
      </c>
    </row>
    <row r="401" spans="1:17" x14ac:dyDescent="0.25">
      <c r="A401" s="40"/>
      <c r="B401" s="40"/>
      <c r="C401" s="124"/>
      <c r="D401" s="128">
        <f>IFERROR(VLOOKUP(A401,'Organisationer och LKP'!A:B,2,FALSE),0%)</f>
        <v>0</v>
      </c>
      <c r="E401" s="103">
        <f t="shared" si="49"/>
        <v>0</v>
      </c>
      <c r="F401" s="98"/>
      <c r="G401" s="100">
        <f t="shared" si="48"/>
        <v>0</v>
      </c>
      <c r="H401" s="98"/>
      <c r="I401" s="100">
        <f t="shared" si="50"/>
        <v>0</v>
      </c>
      <c r="J401" s="98"/>
      <c r="K401" s="100">
        <f t="shared" si="51"/>
        <v>0</v>
      </c>
      <c r="L401" s="98"/>
      <c r="M401" s="100">
        <f t="shared" si="52"/>
        <v>0</v>
      </c>
      <c r="N401" s="98"/>
      <c r="O401" s="100">
        <f t="shared" si="53"/>
        <v>0</v>
      </c>
      <c r="P401" s="100">
        <f t="shared" si="54"/>
        <v>0</v>
      </c>
      <c r="Q401" s="42">
        <f t="shared" si="55"/>
        <v>0</v>
      </c>
    </row>
    <row r="402" spans="1:17" x14ac:dyDescent="0.25">
      <c r="A402" s="7"/>
      <c r="B402" s="7"/>
      <c r="C402" s="123"/>
      <c r="D402" s="127">
        <f>IFERROR(VLOOKUP(A402,'Organisationer och LKP'!A:B,2,FALSE),0%)</f>
        <v>0</v>
      </c>
      <c r="E402" s="104">
        <f t="shared" si="49"/>
        <v>0</v>
      </c>
      <c r="F402" s="97"/>
      <c r="G402" s="99">
        <f t="shared" si="48"/>
        <v>0</v>
      </c>
      <c r="H402" s="97"/>
      <c r="I402" s="99">
        <f t="shared" si="50"/>
        <v>0</v>
      </c>
      <c r="J402" s="97"/>
      <c r="K402" s="99">
        <f t="shared" si="51"/>
        <v>0</v>
      </c>
      <c r="L402" s="97"/>
      <c r="M402" s="99">
        <f t="shared" si="52"/>
        <v>0</v>
      </c>
      <c r="N402" s="97"/>
      <c r="O402" s="99">
        <f t="shared" si="53"/>
        <v>0</v>
      </c>
      <c r="P402" s="99">
        <f t="shared" si="54"/>
        <v>0</v>
      </c>
      <c r="Q402" s="6">
        <f t="shared" si="55"/>
        <v>0</v>
      </c>
    </row>
    <row r="403" spans="1:17" x14ac:dyDescent="0.25">
      <c r="A403" s="40"/>
      <c r="B403" s="40"/>
      <c r="C403" s="124"/>
      <c r="D403" s="128">
        <f>IFERROR(VLOOKUP(A403,'Organisationer och LKP'!A:B,2,FALSE),0%)</f>
        <v>0</v>
      </c>
      <c r="E403" s="103">
        <f t="shared" si="49"/>
        <v>0</v>
      </c>
      <c r="F403" s="98"/>
      <c r="G403" s="100">
        <f t="shared" si="48"/>
        <v>0</v>
      </c>
      <c r="H403" s="98"/>
      <c r="I403" s="100">
        <f t="shared" si="50"/>
        <v>0</v>
      </c>
      <c r="J403" s="98"/>
      <c r="K403" s="100">
        <f t="shared" si="51"/>
        <v>0</v>
      </c>
      <c r="L403" s="98"/>
      <c r="M403" s="100">
        <f t="shared" si="52"/>
        <v>0</v>
      </c>
      <c r="N403" s="98"/>
      <c r="O403" s="100">
        <f t="shared" si="53"/>
        <v>0</v>
      </c>
      <c r="P403" s="100">
        <f t="shared" si="54"/>
        <v>0</v>
      </c>
      <c r="Q403" s="42">
        <f t="shared" si="55"/>
        <v>0</v>
      </c>
    </row>
    <row r="404" spans="1:17" x14ac:dyDescent="0.25">
      <c r="A404" s="7"/>
      <c r="B404" s="7"/>
      <c r="C404" s="123"/>
      <c r="D404" s="127">
        <f>IFERROR(VLOOKUP(A404,'Organisationer och LKP'!A:B,2,FALSE),0%)</f>
        <v>0</v>
      </c>
      <c r="E404" s="104">
        <f t="shared" si="49"/>
        <v>0</v>
      </c>
      <c r="F404" s="97"/>
      <c r="G404" s="99">
        <f t="shared" si="48"/>
        <v>0</v>
      </c>
      <c r="H404" s="97"/>
      <c r="I404" s="99">
        <f t="shared" si="50"/>
        <v>0</v>
      </c>
      <c r="J404" s="97"/>
      <c r="K404" s="99">
        <f t="shared" si="51"/>
        <v>0</v>
      </c>
      <c r="L404" s="97"/>
      <c r="M404" s="99">
        <f t="shared" si="52"/>
        <v>0</v>
      </c>
      <c r="N404" s="97"/>
      <c r="O404" s="99">
        <f t="shared" si="53"/>
        <v>0</v>
      </c>
      <c r="P404" s="99">
        <f t="shared" si="54"/>
        <v>0</v>
      </c>
      <c r="Q404" s="6">
        <f t="shared" si="55"/>
        <v>0</v>
      </c>
    </row>
    <row r="405" spans="1:17" x14ac:dyDescent="0.25">
      <c r="A405" s="40"/>
      <c r="B405" s="40"/>
      <c r="C405" s="124"/>
      <c r="D405" s="128">
        <f>IFERROR(VLOOKUP(A405,'Organisationer och LKP'!A:B,2,FALSE),0%)</f>
        <v>0</v>
      </c>
      <c r="E405" s="103">
        <f t="shared" si="49"/>
        <v>0</v>
      </c>
      <c r="F405" s="98"/>
      <c r="G405" s="100">
        <f t="shared" si="48"/>
        <v>0</v>
      </c>
      <c r="H405" s="98"/>
      <c r="I405" s="100">
        <f t="shared" si="50"/>
        <v>0</v>
      </c>
      <c r="J405" s="98"/>
      <c r="K405" s="100">
        <f t="shared" si="51"/>
        <v>0</v>
      </c>
      <c r="L405" s="98"/>
      <c r="M405" s="100">
        <f t="shared" si="52"/>
        <v>0</v>
      </c>
      <c r="N405" s="98"/>
      <c r="O405" s="100">
        <f t="shared" si="53"/>
        <v>0</v>
      </c>
      <c r="P405" s="100">
        <f t="shared" si="54"/>
        <v>0</v>
      </c>
      <c r="Q405" s="42">
        <f t="shared" si="55"/>
        <v>0</v>
      </c>
    </row>
    <row r="406" spans="1:17" x14ac:dyDescent="0.25">
      <c r="A406" s="7"/>
      <c r="B406" s="7"/>
      <c r="C406" s="123"/>
      <c r="D406" s="127">
        <f>IFERROR(VLOOKUP(A406,'Organisationer och LKP'!A:B,2,FALSE),0%)</f>
        <v>0</v>
      </c>
      <c r="E406" s="104">
        <f t="shared" si="49"/>
        <v>0</v>
      </c>
      <c r="F406" s="97"/>
      <c r="G406" s="99">
        <f t="shared" si="48"/>
        <v>0</v>
      </c>
      <c r="H406" s="97"/>
      <c r="I406" s="99">
        <f t="shared" si="50"/>
        <v>0</v>
      </c>
      <c r="J406" s="97"/>
      <c r="K406" s="99">
        <f t="shared" si="51"/>
        <v>0</v>
      </c>
      <c r="L406" s="97"/>
      <c r="M406" s="99">
        <f t="shared" si="52"/>
        <v>0</v>
      </c>
      <c r="N406" s="97"/>
      <c r="O406" s="99">
        <f t="shared" si="53"/>
        <v>0</v>
      </c>
      <c r="P406" s="99">
        <f t="shared" si="54"/>
        <v>0</v>
      </c>
      <c r="Q406" s="6">
        <f t="shared" si="55"/>
        <v>0</v>
      </c>
    </row>
    <row r="407" spans="1:17" x14ac:dyDescent="0.25">
      <c r="A407" s="40"/>
      <c r="B407" s="40"/>
      <c r="C407" s="124"/>
      <c r="D407" s="128">
        <f>IFERROR(VLOOKUP(A407,'Organisationer och LKP'!A:B,2,FALSE),0%)</f>
        <v>0</v>
      </c>
      <c r="E407" s="103">
        <f t="shared" si="49"/>
        <v>0</v>
      </c>
      <c r="F407" s="98"/>
      <c r="G407" s="100">
        <f t="shared" si="48"/>
        <v>0</v>
      </c>
      <c r="H407" s="98"/>
      <c r="I407" s="100">
        <f t="shared" si="50"/>
        <v>0</v>
      </c>
      <c r="J407" s="98"/>
      <c r="K407" s="100">
        <f t="shared" si="51"/>
        <v>0</v>
      </c>
      <c r="L407" s="98"/>
      <c r="M407" s="100">
        <f t="shared" si="52"/>
        <v>0</v>
      </c>
      <c r="N407" s="98"/>
      <c r="O407" s="100">
        <f t="shared" si="53"/>
        <v>0</v>
      </c>
      <c r="P407" s="100">
        <f t="shared" si="54"/>
        <v>0</v>
      </c>
      <c r="Q407" s="42">
        <f t="shared" si="55"/>
        <v>0</v>
      </c>
    </row>
    <row r="408" spans="1:17" x14ac:dyDescent="0.25">
      <c r="A408" s="7"/>
      <c r="B408" s="7"/>
      <c r="C408" s="123"/>
      <c r="D408" s="127">
        <f>IFERROR(VLOOKUP(A408,'Organisationer och LKP'!A:B,2,FALSE),0%)</f>
        <v>0</v>
      </c>
      <c r="E408" s="104">
        <f t="shared" si="49"/>
        <v>0</v>
      </c>
      <c r="F408" s="97"/>
      <c r="G408" s="99">
        <f t="shared" si="48"/>
        <v>0</v>
      </c>
      <c r="H408" s="97"/>
      <c r="I408" s="99">
        <f t="shared" si="50"/>
        <v>0</v>
      </c>
      <c r="J408" s="97"/>
      <c r="K408" s="99">
        <f t="shared" si="51"/>
        <v>0</v>
      </c>
      <c r="L408" s="97"/>
      <c r="M408" s="99">
        <f t="shared" si="52"/>
        <v>0</v>
      </c>
      <c r="N408" s="97"/>
      <c r="O408" s="99">
        <f t="shared" si="53"/>
        <v>0</v>
      </c>
      <c r="P408" s="99">
        <f t="shared" si="54"/>
        <v>0</v>
      </c>
      <c r="Q408" s="6">
        <f t="shared" si="55"/>
        <v>0</v>
      </c>
    </row>
    <row r="409" spans="1:17" x14ac:dyDescent="0.25">
      <c r="A409" s="40"/>
      <c r="B409" s="40"/>
      <c r="C409" s="124"/>
      <c r="D409" s="128">
        <f>IFERROR(VLOOKUP(A409,'Organisationer och LKP'!A:B,2,FALSE),0%)</f>
        <v>0</v>
      </c>
      <c r="E409" s="103">
        <f t="shared" si="49"/>
        <v>0</v>
      </c>
      <c r="F409" s="98"/>
      <c r="G409" s="100">
        <f t="shared" si="48"/>
        <v>0</v>
      </c>
      <c r="H409" s="98"/>
      <c r="I409" s="100">
        <f t="shared" si="50"/>
        <v>0</v>
      </c>
      <c r="J409" s="98"/>
      <c r="K409" s="100">
        <f t="shared" si="51"/>
        <v>0</v>
      </c>
      <c r="L409" s="98"/>
      <c r="M409" s="100">
        <f t="shared" si="52"/>
        <v>0</v>
      </c>
      <c r="N409" s="98"/>
      <c r="O409" s="100">
        <f t="shared" si="53"/>
        <v>0</v>
      </c>
      <c r="P409" s="100">
        <f t="shared" si="54"/>
        <v>0</v>
      </c>
      <c r="Q409" s="42">
        <f t="shared" si="55"/>
        <v>0</v>
      </c>
    </row>
    <row r="410" spans="1:17" x14ac:dyDescent="0.25">
      <c r="A410" s="7"/>
      <c r="B410" s="7"/>
      <c r="C410" s="123"/>
      <c r="D410" s="127">
        <f>IFERROR(VLOOKUP(A410,'Organisationer och LKP'!A:B,2,FALSE),0%)</f>
        <v>0</v>
      </c>
      <c r="E410" s="104">
        <f t="shared" si="49"/>
        <v>0</v>
      </c>
      <c r="F410" s="97"/>
      <c r="G410" s="99">
        <f t="shared" si="48"/>
        <v>0</v>
      </c>
      <c r="H410" s="97"/>
      <c r="I410" s="99">
        <f t="shared" si="50"/>
        <v>0</v>
      </c>
      <c r="J410" s="97"/>
      <c r="K410" s="99">
        <f t="shared" si="51"/>
        <v>0</v>
      </c>
      <c r="L410" s="97"/>
      <c r="M410" s="99">
        <f t="shared" si="52"/>
        <v>0</v>
      </c>
      <c r="N410" s="97"/>
      <c r="O410" s="99">
        <f t="shared" si="53"/>
        <v>0</v>
      </c>
      <c r="P410" s="99">
        <f t="shared" si="54"/>
        <v>0</v>
      </c>
      <c r="Q410" s="6">
        <f t="shared" si="55"/>
        <v>0</v>
      </c>
    </row>
    <row r="411" spans="1:17" x14ac:dyDescent="0.25">
      <c r="A411" s="40"/>
      <c r="B411" s="40"/>
      <c r="C411" s="124"/>
      <c r="D411" s="128">
        <f>IFERROR(VLOOKUP(A411,'Organisationer och LKP'!A:B,2,FALSE),0%)</f>
        <v>0</v>
      </c>
      <c r="E411" s="103">
        <f t="shared" si="49"/>
        <v>0</v>
      </c>
      <c r="F411" s="98"/>
      <c r="G411" s="100">
        <f t="shared" si="48"/>
        <v>0</v>
      </c>
      <c r="H411" s="98"/>
      <c r="I411" s="100">
        <f t="shared" si="50"/>
        <v>0</v>
      </c>
      <c r="J411" s="98"/>
      <c r="K411" s="100">
        <f t="shared" si="51"/>
        <v>0</v>
      </c>
      <c r="L411" s="98"/>
      <c r="M411" s="100">
        <f t="shared" si="52"/>
        <v>0</v>
      </c>
      <c r="N411" s="98"/>
      <c r="O411" s="100">
        <f t="shared" si="53"/>
        <v>0</v>
      </c>
      <c r="P411" s="100">
        <f t="shared" si="54"/>
        <v>0</v>
      </c>
      <c r="Q411" s="42">
        <f t="shared" si="55"/>
        <v>0</v>
      </c>
    </row>
    <row r="412" spans="1:17" x14ac:dyDescent="0.25">
      <c r="A412" s="7"/>
      <c r="B412" s="7"/>
      <c r="C412" s="123"/>
      <c r="D412" s="127">
        <f>IFERROR(VLOOKUP(A412,'Organisationer och LKP'!A:B,2,FALSE),0%)</f>
        <v>0</v>
      </c>
      <c r="E412" s="104">
        <f t="shared" si="49"/>
        <v>0</v>
      </c>
      <c r="F412" s="97"/>
      <c r="G412" s="99">
        <f t="shared" si="48"/>
        <v>0</v>
      </c>
      <c r="H412" s="97"/>
      <c r="I412" s="99">
        <f t="shared" si="50"/>
        <v>0</v>
      </c>
      <c r="J412" s="97"/>
      <c r="K412" s="99">
        <f t="shared" si="51"/>
        <v>0</v>
      </c>
      <c r="L412" s="97"/>
      <c r="M412" s="99">
        <f t="shared" si="52"/>
        <v>0</v>
      </c>
      <c r="N412" s="97"/>
      <c r="O412" s="99">
        <f t="shared" si="53"/>
        <v>0</v>
      </c>
      <c r="P412" s="99">
        <f t="shared" si="54"/>
        <v>0</v>
      </c>
      <c r="Q412" s="6">
        <f t="shared" si="55"/>
        <v>0</v>
      </c>
    </row>
    <row r="413" spans="1:17" x14ac:dyDescent="0.25">
      <c r="A413" s="40"/>
      <c r="B413" s="40"/>
      <c r="C413" s="124"/>
      <c r="D413" s="128">
        <f>IFERROR(VLOOKUP(A413,'Organisationer och LKP'!A:B,2,FALSE),0%)</f>
        <v>0</v>
      </c>
      <c r="E413" s="103">
        <f t="shared" si="49"/>
        <v>0</v>
      </c>
      <c r="F413" s="98"/>
      <c r="G413" s="100">
        <f t="shared" si="48"/>
        <v>0</v>
      </c>
      <c r="H413" s="98"/>
      <c r="I413" s="100">
        <f t="shared" si="50"/>
        <v>0</v>
      </c>
      <c r="J413" s="98"/>
      <c r="K413" s="100">
        <f t="shared" si="51"/>
        <v>0</v>
      </c>
      <c r="L413" s="98"/>
      <c r="M413" s="100">
        <f t="shared" si="52"/>
        <v>0</v>
      </c>
      <c r="N413" s="98"/>
      <c r="O413" s="100">
        <f t="shared" si="53"/>
        <v>0</v>
      </c>
      <c r="P413" s="100">
        <f t="shared" si="54"/>
        <v>0</v>
      </c>
      <c r="Q413" s="42">
        <f t="shared" si="55"/>
        <v>0</v>
      </c>
    </row>
    <row r="414" spans="1:17" x14ac:dyDescent="0.25">
      <c r="A414" s="7"/>
      <c r="B414" s="7"/>
      <c r="C414" s="123"/>
      <c r="D414" s="127">
        <f>IFERROR(VLOOKUP(A414,'Organisationer och LKP'!A:B,2,FALSE),0%)</f>
        <v>0</v>
      </c>
      <c r="E414" s="104">
        <f t="shared" si="49"/>
        <v>0</v>
      </c>
      <c r="F414" s="97"/>
      <c r="G414" s="99">
        <f t="shared" si="48"/>
        <v>0</v>
      </c>
      <c r="H414" s="97"/>
      <c r="I414" s="99">
        <f t="shared" si="50"/>
        <v>0</v>
      </c>
      <c r="J414" s="97"/>
      <c r="K414" s="99">
        <f t="shared" si="51"/>
        <v>0</v>
      </c>
      <c r="L414" s="97"/>
      <c r="M414" s="99">
        <f t="shared" si="52"/>
        <v>0</v>
      </c>
      <c r="N414" s="97"/>
      <c r="O414" s="99">
        <f t="shared" si="53"/>
        <v>0</v>
      </c>
      <c r="P414" s="99">
        <f t="shared" si="54"/>
        <v>0</v>
      </c>
      <c r="Q414" s="6">
        <f t="shared" si="55"/>
        <v>0</v>
      </c>
    </row>
    <row r="415" spans="1:17" x14ac:dyDescent="0.25">
      <c r="A415" s="40"/>
      <c r="B415" s="40"/>
      <c r="C415" s="124"/>
      <c r="D415" s="128">
        <f>IFERROR(VLOOKUP(A415,'Organisationer och LKP'!A:B,2,FALSE),0%)</f>
        <v>0</v>
      </c>
      <c r="E415" s="103">
        <f t="shared" si="49"/>
        <v>0</v>
      </c>
      <c r="F415" s="98"/>
      <c r="G415" s="100">
        <f t="shared" si="48"/>
        <v>0</v>
      </c>
      <c r="H415" s="98"/>
      <c r="I415" s="100">
        <f t="shared" si="50"/>
        <v>0</v>
      </c>
      <c r="J415" s="98"/>
      <c r="K415" s="100">
        <f t="shared" si="51"/>
        <v>0</v>
      </c>
      <c r="L415" s="98"/>
      <c r="M415" s="100">
        <f t="shared" si="52"/>
        <v>0</v>
      </c>
      <c r="N415" s="98"/>
      <c r="O415" s="100">
        <f t="shared" si="53"/>
        <v>0</v>
      </c>
      <c r="P415" s="100">
        <f t="shared" si="54"/>
        <v>0</v>
      </c>
      <c r="Q415" s="42">
        <f t="shared" si="55"/>
        <v>0</v>
      </c>
    </row>
    <row r="416" spans="1:17" x14ac:dyDescent="0.25">
      <c r="A416" s="7"/>
      <c r="B416" s="7"/>
      <c r="C416" s="123"/>
      <c r="D416" s="127">
        <f>IFERROR(VLOOKUP(A416,'Organisationer och LKP'!A:B,2,FALSE),0%)</f>
        <v>0</v>
      </c>
      <c r="E416" s="104">
        <f t="shared" si="49"/>
        <v>0</v>
      </c>
      <c r="F416" s="97"/>
      <c r="G416" s="99">
        <f t="shared" si="48"/>
        <v>0</v>
      </c>
      <c r="H416" s="97"/>
      <c r="I416" s="99">
        <f t="shared" si="50"/>
        <v>0</v>
      </c>
      <c r="J416" s="97"/>
      <c r="K416" s="99">
        <f t="shared" si="51"/>
        <v>0</v>
      </c>
      <c r="L416" s="97"/>
      <c r="M416" s="99">
        <f t="shared" si="52"/>
        <v>0</v>
      </c>
      <c r="N416" s="97"/>
      <c r="O416" s="99">
        <f t="shared" si="53"/>
        <v>0</v>
      </c>
      <c r="P416" s="99">
        <f t="shared" si="54"/>
        <v>0</v>
      </c>
      <c r="Q416" s="6">
        <f t="shared" si="55"/>
        <v>0</v>
      </c>
    </row>
    <row r="417" spans="1:17" x14ac:dyDescent="0.25">
      <c r="A417" s="40"/>
      <c r="B417" s="40"/>
      <c r="C417" s="124"/>
      <c r="D417" s="128">
        <f>IFERROR(VLOOKUP(A417,'Organisationer och LKP'!A:B,2,FALSE),0%)</f>
        <v>0</v>
      </c>
      <c r="E417" s="103">
        <f t="shared" si="49"/>
        <v>0</v>
      </c>
      <c r="F417" s="98"/>
      <c r="G417" s="100">
        <f t="shared" si="48"/>
        <v>0</v>
      </c>
      <c r="H417" s="98"/>
      <c r="I417" s="100">
        <f t="shared" si="50"/>
        <v>0</v>
      </c>
      <c r="J417" s="98"/>
      <c r="K417" s="100">
        <f t="shared" si="51"/>
        <v>0</v>
      </c>
      <c r="L417" s="98"/>
      <c r="M417" s="100">
        <f t="shared" si="52"/>
        <v>0</v>
      </c>
      <c r="N417" s="98"/>
      <c r="O417" s="100">
        <f t="shared" si="53"/>
        <v>0</v>
      </c>
      <c r="P417" s="100">
        <f t="shared" si="54"/>
        <v>0</v>
      </c>
      <c r="Q417" s="42">
        <f t="shared" si="55"/>
        <v>0</v>
      </c>
    </row>
    <row r="418" spans="1:17" x14ac:dyDescent="0.25">
      <c r="A418" s="7"/>
      <c r="B418" s="7"/>
      <c r="C418" s="123"/>
      <c r="D418" s="127">
        <f>IFERROR(VLOOKUP(A418,'Organisationer och LKP'!A:B,2,FALSE),0%)</f>
        <v>0</v>
      </c>
      <c r="E418" s="104">
        <f t="shared" si="49"/>
        <v>0</v>
      </c>
      <c r="F418" s="97"/>
      <c r="G418" s="99">
        <f t="shared" si="48"/>
        <v>0</v>
      </c>
      <c r="H418" s="97"/>
      <c r="I418" s="99">
        <f t="shared" si="50"/>
        <v>0</v>
      </c>
      <c r="J418" s="97"/>
      <c r="K418" s="99">
        <f t="shared" si="51"/>
        <v>0</v>
      </c>
      <c r="L418" s="97"/>
      <c r="M418" s="99">
        <f t="shared" si="52"/>
        <v>0</v>
      </c>
      <c r="N418" s="97"/>
      <c r="O418" s="99">
        <f t="shared" si="53"/>
        <v>0</v>
      </c>
      <c r="P418" s="99">
        <f t="shared" si="54"/>
        <v>0</v>
      </c>
      <c r="Q418" s="6">
        <f t="shared" si="55"/>
        <v>0</v>
      </c>
    </row>
    <row r="419" spans="1:17" x14ac:dyDescent="0.25">
      <c r="A419" s="40"/>
      <c r="B419" s="40"/>
      <c r="C419" s="124"/>
      <c r="D419" s="128">
        <f>IFERROR(VLOOKUP(A419,'Organisationer och LKP'!A:B,2,FALSE),0%)</f>
        <v>0</v>
      </c>
      <c r="E419" s="103">
        <f t="shared" si="49"/>
        <v>0</v>
      </c>
      <c r="F419" s="98"/>
      <c r="G419" s="100">
        <f t="shared" si="48"/>
        <v>0</v>
      </c>
      <c r="H419" s="98"/>
      <c r="I419" s="100">
        <f t="shared" si="50"/>
        <v>0</v>
      </c>
      <c r="J419" s="98"/>
      <c r="K419" s="100">
        <f t="shared" si="51"/>
        <v>0</v>
      </c>
      <c r="L419" s="98"/>
      <c r="M419" s="100">
        <f t="shared" si="52"/>
        <v>0</v>
      </c>
      <c r="N419" s="98"/>
      <c r="O419" s="100">
        <f t="shared" si="53"/>
        <v>0</v>
      </c>
      <c r="P419" s="100">
        <f t="shared" si="54"/>
        <v>0</v>
      </c>
      <c r="Q419" s="42">
        <f t="shared" si="55"/>
        <v>0</v>
      </c>
    </row>
    <row r="420" spans="1:17" x14ac:dyDescent="0.25">
      <c r="A420" s="7"/>
      <c r="B420" s="7"/>
      <c r="C420" s="123"/>
      <c r="D420" s="127">
        <f>IFERROR(VLOOKUP(A420,'Organisationer och LKP'!A:B,2,FALSE),0%)</f>
        <v>0</v>
      </c>
      <c r="E420" s="104">
        <f t="shared" si="49"/>
        <v>0</v>
      </c>
      <c r="F420" s="97"/>
      <c r="G420" s="99">
        <f t="shared" si="48"/>
        <v>0</v>
      </c>
      <c r="H420" s="97"/>
      <c r="I420" s="99">
        <f t="shared" si="50"/>
        <v>0</v>
      </c>
      <c r="J420" s="97"/>
      <c r="K420" s="99">
        <f t="shared" si="51"/>
        <v>0</v>
      </c>
      <c r="L420" s="97"/>
      <c r="M420" s="99">
        <f t="shared" si="52"/>
        <v>0</v>
      </c>
      <c r="N420" s="97"/>
      <c r="O420" s="99">
        <f t="shared" si="53"/>
        <v>0</v>
      </c>
      <c r="P420" s="99">
        <f t="shared" si="54"/>
        <v>0</v>
      </c>
      <c r="Q420" s="6">
        <f t="shared" si="55"/>
        <v>0</v>
      </c>
    </row>
    <row r="421" spans="1:17" x14ac:dyDescent="0.25">
      <c r="A421" s="40"/>
      <c r="B421" s="40"/>
      <c r="C421" s="124"/>
      <c r="D421" s="128">
        <f>IFERROR(VLOOKUP(A421,'Organisationer och LKP'!A:B,2,FALSE),0%)</f>
        <v>0</v>
      </c>
      <c r="E421" s="103">
        <f t="shared" si="49"/>
        <v>0</v>
      </c>
      <c r="F421" s="98"/>
      <c r="G421" s="100">
        <f t="shared" si="48"/>
        <v>0</v>
      </c>
      <c r="H421" s="98"/>
      <c r="I421" s="100">
        <f t="shared" si="50"/>
        <v>0</v>
      </c>
      <c r="J421" s="98"/>
      <c r="K421" s="100">
        <f t="shared" si="51"/>
        <v>0</v>
      </c>
      <c r="L421" s="98"/>
      <c r="M421" s="100">
        <f t="shared" si="52"/>
        <v>0</v>
      </c>
      <c r="N421" s="98"/>
      <c r="O421" s="100">
        <f t="shared" si="53"/>
        <v>0</v>
      </c>
      <c r="P421" s="100">
        <f t="shared" si="54"/>
        <v>0</v>
      </c>
      <c r="Q421" s="42">
        <f t="shared" si="55"/>
        <v>0</v>
      </c>
    </row>
    <row r="422" spans="1:17" x14ac:dyDescent="0.25">
      <c r="A422" s="7"/>
      <c r="B422" s="7"/>
      <c r="C422" s="123"/>
      <c r="D422" s="127">
        <f>IFERROR(VLOOKUP(A422,'Organisationer och LKP'!A:B,2,FALSE),0%)</f>
        <v>0</v>
      </c>
      <c r="E422" s="104">
        <f t="shared" si="49"/>
        <v>0</v>
      </c>
      <c r="F422" s="97"/>
      <c r="G422" s="99">
        <f t="shared" si="48"/>
        <v>0</v>
      </c>
      <c r="H422" s="97"/>
      <c r="I422" s="99">
        <f t="shared" si="50"/>
        <v>0</v>
      </c>
      <c r="J422" s="97"/>
      <c r="K422" s="99">
        <f t="shared" si="51"/>
        <v>0</v>
      </c>
      <c r="L422" s="97"/>
      <c r="M422" s="99">
        <f t="shared" si="52"/>
        <v>0</v>
      </c>
      <c r="N422" s="97"/>
      <c r="O422" s="99">
        <f t="shared" si="53"/>
        <v>0</v>
      </c>
      <c r="P422" s="99">
        <f t="shared" si="54"/>
        <v>0</v>
      </c>
      <c r="Q422" s="6">
        <f t="shared" si="55"/>
        <v>0</v>
      </c>
    </row>
    <row r="423" spans="1:17" x14ac:dyDescent="0.25">
      <c r="A423" s="40"/>
      <c r="B423" s="40"/>
      <c r="C423" s="124"/>
      <c r="D423" s="128">
        <f>IFERROR(VLOOKUP(A423,'Organisationer och LKP'!A:B,2,FALSE),0%)</f>
        <v>0</v>
      </c>
      <c r="E423" s="103">
        <f t="shared" si="49"/>
        <v>0</v>
      </c>
      <c r="F423" s="98"/>
      <c r="G423" s="100">
        <f t="shared" si="48"/>
        <v>0</v>
      </c>
      <c r="H423" s="98"/>
      <c r="I423" s="100">
        <f t="shared" si="50"/>
        <v>0</v>
      </c>
      <c r="J423" s="98"/>
      <c r="K423" s="100">
        <f t="shared" si="51"/>
        <v>0</v>
      </c>
      <c r="L423" s="98"/>
      <c r="M423" s="100">
        <f t="shared" si="52"/>
        <v>0</v>
      </c>
      <c r="N423" s="98"/>
      <c r="O423" s="100">
        <f t="shared" si="53"/>
        <v>0</v>
      </c>
      <c r="P423" s="100">
        <f t="shared" si="54"/>
        <v>0</v>
      </c>
      <c r="Q423" s="42">
        <f t="shared" si="55"/>
        <v>0</v>
      </c>
    </row>
    <row r="424" spans="1:17" x14ac:dyDescent="0.25">
      <c r="A424" s="7"/>
      <c r="B424" s="7"/>
      <c r="C424" s="123"/>
      <c r="D424" s="127">
        <f>IFERROR(VLOOKUP(A424,'Organisationer och LKP'!A:B,2,FALSE),0%)</f>
        <v>0</v>
      </c>
      <c r="E424" s="101">
        <f t="shared" si="49"/>
        <v>0</v>
      </c>
      <c r="F424" s="97"/>
      <c r="G424" s="99">
        <f t="shared" si="48"/>
        <v>0</v>
      </c>
      <c r="H424" s="97"/>
      <c r="I424" s="99">
        <f t="shared" si="50"/>
        <v>0</v>
      </c>
      <c r="J424" s="97"/>
      <c r="K424" s="99">
        <f t="shared" si="51"/>
        <v>0</v>
      </c>
      <c r="L424" s="97"/>
      <c r="M424" s="99">
        <f t="shared" si="52"/>
        <v>0</v>
      </c>
      <c r="N424" s="97"/>
      <c r="O424" s="99">
        <f t="shared" si="53"/>
        <v>0</v>
      </c>
      <c r="P424" s="99">
        <f t="shared" si="54"/>
        <v>0</v>
      </c>
      <c r="Q424" s="6">
        <f t="shared" si="55"/>
        <v>0</v>
      </c>
    </row>
    <row r="425" spans="1:17" x14ac:dyDescent="0.25">
      <c r="A425" s="40"/>
      <c r="B425" s="40"/>
      <c r="C425" s="124"/>
      <c r="D425" s="128">
        <f>IFERROR(VLOOKUP(A425,'Organisationer och LKP'!A:B,2,FALSE),0%)</f>
        <v>0</v>
      </c>
      <c r="E425" s="102">
        <f t="shared" si="49"/>
        <v>0</v>
      </c>
      <c r="F425" s="98"/>
      <c r="G425" s="100">
        <f t="shared" si="48"/>
        <v>0</v>
      </c>
      <c r="H425" s="98"/>
      <c r="I425" s="100">
        <f t="shared" si="50"/>
        <v>0</v>
      </c>
      <c r="J425" s="98"/>
      <c r="K425" s="100">
        <f t="shared" si="51"/>
        <v>0</v>
      </c>
      <c r="L425" s="98"/>
      <c r="M425" s="100">
        <f t="shared" si="52"/>
        <v>0</v>
      </c>
      <c r="N425" s="98"/>
      <c r="O425" s="100">
        <f t="shared" si="53"/>
        <v>0</v>
      </c>
      <c r="P425" s="100">
        <f t="shared" si="54"/>
        <v>0</v>
      </c>
      <c r="Q425" s="42">
        <f t="shared" si="55"/>
        <v>0</v>
      </c>
    </row>
    <row r="426" spans="1:17" x14ac:dyDescent="0.25">
      <c r="A426" s="7"/>
      <c r="B426" s="7"/>
      <c r="C426" s="123"/>
      <c r="D426" s="127">
        <f>IFERROR(VLOOKUP(A426,'Organisationer och LKP'!A:B,2,FALSE),0%)</f>
        <v>0</v>
      </c>
      <c r="E426" s="101">
        <f t="shared" si="49"/>
        <v>0</v>
      </c>
      <c r="F426" s="97"/>
      <c r="G426" s="99">
        <f t="shared" si="48"/>
        <v>0</v>
      </c>
      <c r="H426" s="97"/>
      <c r="I426" s="99">
        <f t="shared" si="50"/>
        <v>0</v>
      </c>
      <c r="J426" s="97"/>
      <c r="K426" s="99">
        <f t="shared" si="51"/>
        <v>0</v>
      </c>
      <c r="L426" s="97"/>
      <c r="M426" s="99">
        <f t="shared" si="52"/>
        <v>0</v>
      </c>
      <c r="N426" s="97"/>
      <c r="O426" s="99">
        <f t="shared" si="53"/>
        <v>0</v>
      </c>
      <c r="P426" s="99">
        <f t="shared" si="54"/>
        <v>0</v>
      </c>
      <c r="Q426" s="6">
        <f t="shared" si="55"/>
        <v>0</v>
      </c>
    </row>
    <row r="427" spans="1:17" x14ac:dyDescent="0.25">
      <c r="A427" s="40"/>
      <c r="B427" s="40"/>
      <c r="C427" s="124"/>
      <c r="D427" s="128">
        <f>IFERROR(VLOOKUP(A427,'Organisationer och LKP'!A:B,2,FALSE),0%)</f>
        <v>0</v>
      </c>
      <c r="E427" s="102">
        <f t="shared" si="49"/>
        <v>0</v>
      </c>
      <c r="F427" s="98"/>
      <c r="G427" s="100">
        <f t="shared" si="48"/>
        <v>0</v>
      </c>
      <c r="H427" s="98"/>
      <c r="I427" s="100">
        <f t="shared" si="50"/>
        <v>0</v>
      </c>
      <c r="J427" s="98"/>
      <c r="K427" s="100">
        <f t="shared" si="51"/>
        <v>0</v>
      </c>
      <c r="L427" s="98"/>
      <c r="M427" s="100">
        <f t="shared" si="52"/>
        <v>0</v>
      </c>
      <c r="N427" s="98"/>
      <c r="O427" s="100">
        <f t="shared" si="53"/>
        <v>0</v>
      </c>
      <c r="P427" s="100">
        <f t="shared" si="54"/>
        <v>0</v>
      </c>
      <c r="Q427" s="42">
        <f t="shared" si="55"/>
        <v>0</v>
      </c>
    </row>
    <row r="428" spans="1:17" x14ac:dyDescent="0.25">
      <c r="A428" s="7"/>
      <c r="B428" s="7"/>
      <c r="C428" s="123"/>
      <c r="D428" s="127">
        <f>IFERROR(VLOOKUP(A428,'Organisationer och LKP'!A:B,2,FALSE),0%)</f>
        <v>0</v>
      </c>
      <c r="E428" s="101">
        <f t="shared" si="49"/>
        <v>0</v>
      </c>
      <c r="F428" s="97"/>
      <c r="G428" s="99">
        <f t="shared" si="48"/>
        <v>0</v>
      </c>
      <c r="H428" s="97"/>
      <c r="I428" s="99">
        <f t="shared" si="50"/>
        <v>0</v>
      </c>
      <c r="J428" s="97"/>
      <c r="K428" s="99">
        <f t="shared" si="51"/>
        <v>0</v>
      </c>
      <c r="L428" s="97"/>
      <c r="M428" s="99">
        <f t="shared" si="52"/>
        <v>0</v>
      </c>
      <c r="N428" s="97"/>
      <c r="O428" s="99">
        <f t="shared" si="53"/>
        <v>0</v>
      </c>
      <c r="P428" s="99">
        <f t="shared" si="54"/>
        <v>0</v>
      </c>
      <c r="Q428" s="6">
        <f t="shared" si="55"/>
        <v>0</v>
      </c>
    </row>
    <row r="429" spans="1:17" x14ac:dyDescent="0.25">
      <c r="A429" s="40"/>
      <c r="B429" s="40"/>
      <c r="C429" s="124"/>
      <c r="D429" s="128">
        <f>IFERROR(VLOOKUP(A429,'Organisationer och LKP'!A:B,2,FALSE),0%)</f>
        <v>0</v>
      </c>
      <c r="E429" s="103">
        <f t="shared" si="49"/>
        <v>0</v>
      </c>
      <c r="F429" s="98"/>
      <c r="G429" s="100">
        <f t="shared" si="48"/>
        <v>0</v>
      </c>
      <c r="H429" s="98"/>
      <c r="I429" s="100">
        <f t="shared" si="50"/>
        <v>0</v>
      </c>
      <c r="J429" s="98"/>
      <c r="K429" s="100">
        <f t="shared" si="51"/>
        <v>0</v>
      </c>
      <c r="L429" s="98"/>
      <c r="M429" s="100">
        <f t="shared" si="52"/>
        <v>0</v>
      </c>
      <c r="N429" s="98"/>
      <c r="O429" s="100">
        <f t="shared" si="53"/>
        <v>0</v>
      </c>
      <c r="P429" s="100">
        <f t="shared" si="54"/>
        <v>0</v>
      </c>
      <c r="Q429" s="42">
        <f t="shared" si="55"/>
        <v>0</v>
      </c>
    </row>
    <row r="430" spans="1:17" x14ac:dyDescent="0.25">
      <c r="A430" s="7"/>
      <c r="B430" s="7"/>
      <c r="C430" s="123"/>
      <c r="D430" s="127">
        <f>IFERROR(VLOOKUP(A430,'Organisationer och LKP'!A:B,2,FALSE),0%)</f>
        <v>0</v>
      </c>
      <c r="E430" s="104">
        <f t="shared" si="49"/>
        <v>0</v>
      </c>
      <c r="F430" s="97"/>
      <c r="G430" s="99">
        <f t="shared" si="48"/>
        <v>0</v>
      </c>
      <c r="H430" s="97"/>
      <c r="I430" s="99">
        <f t="shared" si="50"/>
        <v>0</v>
      </c>
      <c r="J430" s="97"/>
      <c r="K430" s="99">
        <f t="shared" si="51"/>
        <v>0</v>
      </c>
      <c r="L430" s="97"/>
      <c r="M430" s="99">
        <f t="shared" si="52"/>
        <v>0</v>
      </c>
      <c r="N430" s="97"/>
      <c r="O430" s="99">
        <f t="shared" si="53"/>
        <v>0</v>
      </c>
      <c r="P430" s="99">
        <f t="shared" si="54"/>
        <v>0</v>
      </c>
      <c r="Q430" s="6">
        <f t="shared" si="55"/>
        <v>0</v>
      </c>
    </row>
    <row r="431" spans="1:17" x14ac:dyDescent="0.25">
      <c r="A431" s="40"/>
      <c r="B431" s="40"/>
      <c r="C431" s="124"/>
      <c r="D431" s="128">
        <f>IFERROR(VLOOKUP(A431,'Organisationer och LKP'!A:B,2,FALSE),0%)</f>
        <v>0</v>
      </c>
      <c r="E431" s="103">
        <f t="shared" si="49"/>
        <v>0</v>
      </c>
      <c r="F431" s="98"/>
      <c r="G431" s="100">
        <f t="shared" si="48"/>
        <v>0</v>
      </c>
      <c r="H431" s="98"/>
      <c r="I431" s="100">
        <f t="shared" si="50"/>
        <v>0</v>
      </c>
      <c r="J431" s="98"/>
      <c r="K431" s="100">
        <f t="shared" si="51"/>
        <v>0</v>
      </c>
      <c r="L431" s="98"/>
      <c r="M431" s="100">
        <f t="shared" si="52"/>
        <v>0</v>
      </c>
      <c r="N431" s="98"/>
      <c r="O431" s="100">
        <f t="shared" si="53"/>
        <v>0</v>
      </c>
      <c r="P431" s="100">
        <f t="shared" si="54"/>
        <v>0</v>
      </c>
      <c r="Q431" s="42">
        <f t="shared" si="55"/>
        <v>0</v>
      </c>
    </row>
    <row r="432" spans="1:17" x14ac:dyDescent="0.25">
      <c r="A432" s="7"/>
      <c r="B432" s="7"/>
      <c r="C432" s="123"/>
      <c r="D432" s="127">
        <f>IFERROR(VLOOKUP(A432,'Organisationer och LKP'!A:B,2,FALSE),0%)</f>
        <v>0</v>
      </c>
      <c r="E432" s="104">
        <f t="shared" si="49"/>
        <v>0</v>
      </c>
      <c r="F432" s="97"/>
      <c r="G432" s="99">
        <f t="shared" si="48"/>
        <v>0</v>
      </c>
      <c r="H432" s="97"/>
      <c r="I432" s="99">
        <f t="shared" si="50"/>
        <v>0</v>
      </c>
      <c r="J432" s="97"/>
      <c r="K432" s="99">
        <f t="shared" si="51"/>
        <v>0</v>
      </c>
      <c r="L432" s="97"/>
      <c r="M432" s="99">
        <f t="shared" si="52"/>
        <v>0</v>
      </c>
      <c r="N432" s="97"/>
      <c r="O432" s="99">
        <f t="shared" si="53"/>
        <v>0</v>
      </c>
      <c r="P432" s="99">
        <f t="shared" si="54"/>
        <v>0</v>
      </c>
      <c r="Q432" s="6">
        <f t="shared" si="55"/>
        <v>0</v>
      </c>
    </row>
    <row r="433" spans="1:17" x14ac:dyDescent="0.25">
      <c r="A433" s="40"/>
      <c r="B433" s="40"/>
      <c r="C433" s="124"/>
      <c r="D433" s="128">
        <f>IFERROR(VLOOKUP(A433,'Organisationer och LKP'!A:B,2,FALSE),0%)</f>
        <v>0</v>
      </c>
      <c r="E433" s="103">
        <f t="shared" si="49"/>
        <v>0</v>
      </c>
      <c r="F433" s="98"/>
      <c r="G433" s="100">
        <f t="shared" si="48"/>
        <v>0</v>
      </c>
      <c r="H433" s="98"/>
      <c r="I433" s="100">
        <f t="shared" si="50"/>
        <v>0</v>
      </c>
      <c r="J433" s="98"/>
      <c r="K433" s="100">
        <f t="shared" si="51"/>
        <v>0</v>
      </c>
      <c r="L433" s="98"/>
      <c r="M433" s="100">
        <f t="shared" si="52"/>
        <v>0</v>
      </c>
      <c r="N433" s="98"/>
      <c r="O433" s="100">
        <f t="shared" si="53"/>
        <v>0</v>
      </c>
      <c r="P433" s="100">
        <f t="shared" si="54"/>
        <v>0</v>
      </c>
      <c r="Q433" s="42">
        <f t="shared" si="55"/>
        <v>0</v>
      </c>
    </row>
    <row r="434" spans="1:17" x14ac:dyDescent="0.25">
      <c r="A434" s="7"/>
      <c r="B434" s="7"/>
      <c r="C434" s="123"/>
      <c r="D434" s="127">
        <f>IFERROR(VLOOKUP(A434,'Organisationer och LKP'!A:B,2,FALSE),0%)</f>
        <v>0</v>
      </c>
      <c r="E434" s="104">
        <f t="shared" si="49"/>
        <v>0</v>
      </c>
      <c r="F434" s="97"/>
      <c r="G434" s="99">
        <f t="shared" si="48"/>
        <v>0</v>
      </c>
      <c r="H434" s="97"/>
      <c r="I434" s="99">
        <f t="shared" si="50"/>
        <v>0</v>
      </c>
      <c r="J434" s="97"/>
      <c r="K434" s="99">
        <f t="shared" si="51"/>
        <v>0</v>
      </c>
      <c r="L434" s="97"/>
      <c r="M434" s="99">
        <f t="shared" si="52"/>
        <v>0</v>
      </c>
      <c r="N434" s="97"/>
      <c r="O434" s="99">
        <f t="shared" si="53"/>
        <v>0</v>
      </c>
      <c r="P434" s="99">
        <f t="shared" si="54"/>
        <v>0</v>
      </c>
      <c r="Q434" s="6">
        <f t="shared" si="55"/>
        <v>0</v>
      </c>
    </row>
    <row r="435" spans="1:17" x14ac:dyDescent="0.25">
      <c r="A435" s="40"/>
      <c r="B435" s="40"/>
      <c r="C435" s="124"/>
      <c r="D435" s="128">
        <f>IFERROR(VLOOKUP(A435,'Organisationer och LKP'!A:B,2,FALSE),0%)</f>
        <v>0</v>
      </c>
      <c r="E435" s="103">
        <f t="shared" si="49"/>
        <v>0</v>
      </c>
      <c r="F435" s="98"/>
      <c r="G435" s="100">
        <f t="shared" si="48"/>
        <v>0</v>
      </c>
      <c r="H435" s="98"/>
      <c r="I435" s="100">
        <f t="shared" si="50"/>
        <v>0</v>
      </c>
      <c r="J435" s="98"/>
      <c r="K435" s="100">
        <f t="shared" si="51"/>
        <v>0</v>
      </c>
      <c r="L435" s="98"/>
      <c r="M435" s="100">
        <f t="shared" si="52"/>
        <v>0</v>
      </c>
      <c r="N435" s="98"/>
      <c r="O435" s="100">
        <f t="shared" si="53"/>
        <v>0</v>
      </c>
      <c r="P435" s="100">
        <f t="shared" si="54"/>
        <v>0</v>
      </c>
      <c r="Q435" s="42">
        <f t="shared" si="55"/>
        <v>0</v>
      </c>
    </row>
    <row r="436" spans="1:17" x14ac:dyDescent="0.25">
      <c r="A436" s="7"/>
      <c r="B436" s="7"/>
      <c r="C436" s="123"/>
      <c r="D436" s="127">
        <f>IFERROR(VLOOKUP(A436,'Organisationer och LKP'!A:B,2,FALSE),0%)</f>
        <v>0</v>
      </c>
      <c r="E436" s="104">
        <f t="shared" si="49"/>
        <v>0</v>
      </c>
      <c r="F436" s="97"/>
      <c r="G436" s="99">
        <f t="shared" si="48"/>
        <v>0</v>
      </c>
      <c r="H436" s="97"/>
      <c r="I436" s="99">
        <f t="shared" si="50"/>
        <v>0</v>
      </c>
      <c r="J436" s="97"/>
      <c r="K436" s="99">
        <f t="shared" si="51"/>
        <v>0</v>
      </c>
      <c r="L436" s="97"/>
      <c r="M436" s="99">
        <f t="shared" si="52"/>
        <v>0</v>
      </c>
      <c r="N436" s="97"/>
      <c r="O436" s="99">
        <f t="shared" si="53"/>
        <v>0</v>
      </c>
      <c r="P436" s="99">
        <f t="shared" si="54"/>
        <v>0</v>
      </c>
      <c r="Q436" s="6">
        <f t="shared" si="55"/>
        <v>0</v>
      </c>
    </row>
    <row r="437" spans="1:17" x14ac:dyDescent="0.25">
      <c r="A437" s="40"/>
      <c r="B437" s="40"/>
      <c r="C437" s="124"/>
      <c r="D437" s="128">
        <f>IFERROR(VLOOKUP(A437,'Organisationer och LKP'!A:B,2,FALSE),0%)</f>
        <v>0</v>
      </c>
      <c r="E437" s="103">
        <f t="shared" si="49"/>
        <v>0</v>
      </c>
      <c r="F437" s="98"/>
      <c r="G437" s="100">
        <f t="shared" si="48"/>
        <v>0</v>
      </c>
      <c r="H437" s="98"/>
      <c r="I437" s="100">
        <f t="shared" si="50"/>
        <v>0</v>
      </c>
      <c r="J437" s="98"/>
      <c r="K437" s="100">
        <f t="shared" si="51"/>
        <v>0</v>
      </c>
      <c r="L437" s="98"/>
      <c r="M437" s="100">
        <f t="shared" si="52"/>
        <v>0</v>
      </c>
      <c r="N437" s="98"/>
      <c r="O437" s="100">
        <f t="shared" si="53"/>
        <v>0</v>
      </c>
      <c r="P437" s="100">
        <f t="shared" si="54"/>
        <v>0</v>
      </c>
      <c r="Q437" s="42">
        <f t="shared" si="55"/>
        <v>0</v>
      </c>
    </row>
    <row r="438" spans="1:17" x14ac:dyDescent="0.25">
      <c r="A438" s="7"/>
      <c r="B438" s="7"/>
      <c r="C438" s="123"/>
      <c r="D438" s="127">
        <f>IFERROR(VLOOKUP(A438,'Organisationer och LKP'!A:B,2,FALSE),0%)</f>
        <v>0</v>
      </c>
      <c r="E438" s="104">
        <f t="shared" si="49"/>
        <v>0</v>
      </c>
      <c r="F438" s="97"/>
      <c r="G438" s="99">
        <f t="shared" si="48"/>
        <v>0</v>
      </c>
      <c r="H438" s="97"/>
      <c r="I438" s="99">
        <f t="shared" si="50"/>
        <v>0</v>
      </c>
      <c r="J438" s="97"/>
      <c r="K438" s="99">
        <f t="shared" si="51"/>
        <v>0</v>
      </c>
      <c r="L438" s="97"/>
      <c r="M438" s="99">
        <f t="shared" si="52"/>
        <v>0</v>
      </c>
      <c r="N438" s="97"/>
      <c r="O438" s="99">
        <f t="shared" si="53"/>
        <v>0</v>
      </c>
      <c r="P438" s="99">
        <f t="shared" si="54"/>
        <v>0</v>
      </c>
      <c r="Q438" s="6">
        <f t="shared" si="55"/>
        <v>0</v>
      </c>
    </row>
    <row r="439" spans="1:17" x14ac:dyDescent="0.25">
      <c r="A439" s="40"/>
      <c r="B439" s="40"/>
      <c r="C439" s="124"/>
      <c r="D439" s="128">
        <f>IFERROR(VLOOKUP(A439,'Organisationer och LKP'!A:B,2,FALSE),0%)</f>
        <v>0</v>
      </c>
      <c r="E439" s="103">
        <f t="shared" si="49"/>
        <v>0</v>
      </c>
      <c r="F439" s="98"/>
      <c r="G439" s="100">
        <f t="shared" si="48"/>
        <v>0</v>
      </c>
      <c r="H439" s="98"/>
      <c r="I439" s="100">
        <f t="shared" si="50"/>
        <v>0</v>
      </c>
      <c r="J439" s="98"/>
      <c r="K439" s="100">
        <f t="shared" si="51"/>
        <v>0</v>
      </c>
      <c r="L439" s="98"/>
      <c r="M439" s="100">
        <f t="shared" si="52"/>
        <v>0</v>
      </c>
      <c r="N439" s="98"/>
      <c r="O439" s="100">
        <f t="shared" si="53"/>
        <v>0</v>
      </c>
      <c r="P439" s="100">
        <f t="shared" si="54"/>
        <v>0</v>
      </c>
      <c r="Q439" s="42">
        <f t="shared" si="55"/>
        <v>0</v>
      </c>
    </row>
    <row r="440" spans="1:17" x14ac:dyDescent="0.25">
      <c r="A440" s="7"/>
      <c r="B440" s="7"/>
      <c r="C440" s="123"/>
      <c r="D440" s="127">
        <f>IFERROR(VLOOKUP(A440,'Organisationer och LKP'!A:B,2,FALSE),0%)</f>
        <v>0</v>
      </c>
      <c r="E440" s="104">
        <f t="shared" si="49"/>
        <v>0</v>
      </c>
      <c r="F440" s="97"/>
      <c r="G440" s="99">
        <f t="shared" si="48"/>
        <v>0</v>
      </c>
      <c r="H440" s="97"/>
      <c r="I440" s="99">
        <f t="shared" si="50"/>
        <v>0</v>
      </c>
      <c r="J440" s="97"/>
      <c r="K440" s="99">
        <f t="shared" si="51"/>
        <v>0</v>
      </c>
      <c r="L440" s="97"/>
      <c r="M440" s="99">
        <f t="shared" si="52"/>
        <v>0</v>
      </c>
      <c r="N440" s="97"/>
      <c r="O440" s="99">
        <f t="shared" si="53"/>
        <v>0</v>
      </c>
      <c r="P440" s="99">
        <f t="shared" si="54"/>
        <v>0</v>
      </c>
      <c r="Q440" s="6">
        <f t="shared" si="55"/>
        <v>0</v>
      </c>
    </row>
    <row r="441" spans="1:17" x14ac:dyDescent="0.25">
      <c r="A441" s="40"/>
      <c r="B441" s="40"/>
      <c r="C441" s="124"/>
      <c r="D441" s="128">
        <f>IFERROR(VLOOKUP(A441,'Organisationer och LKP'!A:B,2,FALSE),0%)</f>
        <v>0</v>
      </c>
      <c r="E441" s="103">
        <f t="shared" si="49"/>
        <v>0</v>
      </c>
      <c r="F441" s="98"/>
      <c r="G441" s="100">
        <f t="shared" si="48"/>
        <v>0</v>
      </c>
      <c r="H441" s="98"/>
      <c r="I441" s="100">
        <f t="shared" si="50"/>
        <v>0</v>
      </c>
      <c r="J441" s="98"/>
      <c r="K441" s="100">
        <f t="shared" si="51"/>
        <v>0</v>
      </c>
      <c r="L441" s="98"/>
      <c r="M441" s="100">
        <f t="shared" si="52"/>
        <v>0</v>
      </c>
      <c r="N441" s="98"/>
      <c r="O441" s="100">
        <f t="shared" si="53"/>
        <v>0</v>
      </c>
      <c r="P441" s="100">
        <f t="shared" si="54"/>
        <v>0</v>
      </c>
      <c r="Q441" s="42">
        <f t="shared" si="55"/>
        <v>0</v>
      </c>
    </row>
    <row r="442" spans="1:17" x14ac:dyDescent="0.25">
      <c r="A442" s="7"/>
      <c r="B442" s="7"/>
      <c r="C442" s="123"/>
      <c r="D442" s="127">
        <f>IFERROR(VLOOKUP(A442,'Organisationer och LKP'!A:B,2,FALSE),0%)</f>
        <v>0</v>
      </c>
      <c r="E442" s="104">
        <f t="shared" si="49"/>
        <v>0</v>
      </c>
      <c r="F442" s="97"/>
      <c r="G442" s="99">
        <f t="shared" si="48"/>
        <v>0</v>
      </c>
      <c r="H442" s="97"/>
      <c r="I442" s="99">
        <f t="shared" si="50"/>
        <v>0</v>
      </c>
      <c r="J442" s="97"/>
      <c r="K442" s="99">
        <f t="shared" si="51"/>
        <v>0</v>
      </c>
      <c r="L442" s="97"/>
      <c r="M442" s="99">
        <f t="shared" si="52"/>
        <v>0</v>
      </c>
      <c r="N442" s="97"/>
      <c r="O442" s="99">
        <f t="shared" si="53"/>
        <v>0</v>
      </c>
      <c r="P442" s="99">
        <f t="shared" si="54"/>
        <v>0</v>
      </c>
      <c r="Q442" s="6">
        <f t="shared" si="55"/>
        <v>0</v>
      </c>
    </row>
    <row r="443" spans="1:17" x14ac:dyDescent="0.25">
      <c r="A443" s="40"/>
      <c r="B443" s="40"/>
      <c r="C443" s="124"/>
      <c r="D443" s="128">
        <f>IFERROR(VLOOKUP(A443,'Organisationer och LKP'!A:B,2,FALSE),0%)</f>
        <v>0</v>
      </c>
      <c r="E443" s="103">
        <f t="shared" si="49"/>
        <v>0</v>
      </c>
      <c r="F443" s="98"/>
      <c r="G443" s="100">
        <f t="shared" si="48"/>
        <v>0</v>
      </c>
      <c r="H443" s="98"/>
      <c r="I443" s="100">
        <f t="shared" si="50"/>
        <v>0</v>
      </c>
      <c r="J443" s="98"/>
      <c r="K443" s="100">
        <f t="shared" si="51"/>
        <v>0</v>
      </c>
      <c r="L443" s="98"/>
      <c r="M443" s="100">
        <f t="shared" si="52"/>
        <v>0</v>
      </c>
      <c r="N443" s="98"/>
      <c r="O443" s="100">
        <f t="shared" si="53"/>
        <v>0</v>
      </c>
      <c r="P443" s="100">
        <f t="shared" si="54"/>
        <v>0</v>
      </c>
      <c r="Q443" s="42">
        <f t="shared" si="55"/>
        <v>0</v>
      </c>
    </row>
    <row r="444" spans="1:17" x14ac:dyDescent="0.25">
      <c r="A444" s="7"/>
      <c r="B444" s="7"/>
      <c r="C444" s="123"/>
      <c r="D444" s="127">
        <f>IFERROR(VLOOKUP(A444,'Organisationer och LKP'!A:B,2,FALSE),0%)</f>
        <v>0</v>
      </c>
      <c r="E444" s="104">
        <f t="shared" si="49"/>
        <v>0</v>
      </c>
      <c r="F444" s="97"/>
      <c r="G444" s="99">
        <f t="shared" si="48"/>
        <v>0</v>
      </c>
      <c r="H444" s="97"/>
      <c r="I444" s="99">
        <f t="shared" si="50"/>
        <v>0</v>
      </c>
      <c r="J444" s="97"/>
      <c r="K444" s="99">
        <f t="shared" si="51"/>
        <v>0</v>
      </c>
      <c r="L444" s="97"/>
      <c r="M444" s="99">
        <f t="shared" si="52"/>
        <v>0</v>
      </c>
      <c r="N444" s="97"/>
      <c r="O444" s="99">
        <f t="shared" si="53"/>
        <v>0</v>
      </c>
      <c r="P444" s="99">
        <f t="shared" si="54"/>
        <v>0</v>
      </c>
      <c r="Q444" s="6">
        <f t="shared" si="55"/>
        <v>0</v>
      </c>
    </row>
    <row r="445" spans="1:17" x14ac:dyDescent="0.25">
      <c r="A445" s="40"/>
      <c r="B445" s="40"/>
      <c r="C445" s="124"/>
      <c r="D445" s="128">
        <f>IFERROR(VLOOKUP(A445,'Organisationer och LKP'!A:B,2,FALSE),0%)</f>
        <v>0</v>
      </c>
      <c r="E445" s="103">
        <f t="shared" si="49"/>
        <v>0</v>
      </c>
      <c r="F445" s="98"/>
      <c r="G445" s="100">
        <f t="shared" si="48"/>
        <v>0</v>
      </c>
      <c r="H445" s="98"/>
      <c r="I445" s="100">
        <f t="shared" si="50"/>
        <v>0</v>
      </c>
      <c r="J445" s="98"/>
      <c r="K445" s="100">
        <f t="shared" si="51"/>
        <v>0</v>
      </c>
      <c r="L445" s="98"/>
      <c r="M445" s="100">
        <f t="shared" si="52"/>
        <v>0</v>
      </c>
      <c r="N445" s="98"/>
      <c r="O445" s="100">
        <f t="shared" si="53"/>
        <v>0</v>
      </c>
      <c r="P445" s="100">
        <f t="shared" si="54"/>
        <v>0</v>
      </c>
      <c r="Q445" s="42">
        <f t="shared" si="55"/>
        <v>0</v>
      </c>
    </row>
    <row r="446" spans="1:17" x14ac:dyDescent="0.25">
      <c r="A446" s="7"/>
      <c r="B446" s="7"/>
      <c r="C446" s="123"/>
      <c r="D446" s="127">
        <f>IFERROR(VLOOKUP(A446,'Organisationer och LKP'!A:B,2,FALSE),0%)</f>
        <v>0</v>
      </c>
      <c r="E446" s="104">
        <f t="shared" si="49"/>
        <v>0</v>
      </c>
      <c r="F446" s="97"/>
      <c r="G446" s="99">
        <f t="shared" si="48"/>
        <v>0</v>
      </c>
      <c r="H446" s="97"/>
      <c r="I446" s="99">
        <f t="shared" si="50"/>
        <v>0</v>
      </c>
      <c r="J446" s="97"/>
      <c r="K446" s="99">
        <f t="shared" si="51"/>
        <v>0</v>
      </c>
      <c r="L446" s="97"/>
      <c r="M446" s="99">
        <f t="shared" si="52"/>
        <v>0</v>
      </c>
      <c r="N446" s="97"/>
      <c r="O446" s="99">
        <f t="shared" si="53"/>
        <v>0</v>
      </c>
      <c r="P446" s="99">
        <f t="shared" si="54"/>
        <v>0</v>
      </c>
      <c r="Q446" s="6">
        <f t="shared" si="55"/>
        <v>0</v>
      </c>
    </row>
    <row r="447" spans="1:17" x14ac:dyDescent="0.25">
      <c r="A447" s="40"/>
      <c r="B447" s="40"/>
      <c r="C447" s="124"/>
      <c r="D447" s="128">
        <f>IFERROR(VLOOKUP(A447,'Organisationer och LKP'!A:B,2,FALSE),0%)</f>
        <v>0</v>
      </c>
      <c r="E447" s="103">
        <f t="shared" si="49"/>
        <v>0</v>
      </c>
      <c r="F447" s="98"/>
      <c r="G447" s="100">
        <f t="shared" si="48"/>
        <v>0</v>
      </c>
      <c r="H447" s="98"/>
      <c r="I447" s="100">
        <f t="shared" si="50"/>
        <v>0</v>
      </c>
      <c r="J447" s="98"/>
      <c r="K447" s="100">
        <f t="shared" si="51"/>
        <v>0</v>
      </c>
      <c r="L447" s="98"/>
      <c r="M447" s="100">
        <f t="shared" si="52"/>
        <v>0</v>
      </c>
      <c r="N447" s="98"/>
      <c r="O447" s="100">
        <f t="shared" si="53"/>
        <v>0</v>
      </c>
      <c r="P447" s="100">
        <f t="shared" si="54"/>
        <v>0</v>
      </c>
      <c r="Q447" s="42">
        <f t="shared" si="55"/>
        <v>0</v>
      </c>
    </row>
    <row r="448" spans="1:17" x14ac:dyDescent="0.25">
      <c r="A448" s="7"/>
      <c r="B448" s="7"/>
      <c r="C448" s="123"/>
      <c r="D448" s="127">
        <f>IFERROR(VLOOKUP(A448,'Organisationer och LKP'!A:B,2,FALSE),0%)</f>
        <v>0</v>
      </c>
      <c r="E448" s="104">
        <f t="shared" si="49"/>
        <v>0</v>
      </c>
      <c r="F448" s="97"/>
      <c r="G448" s="99">
        <f t="shared" si="48"/>
        <v>0</v>
      </c>
      <c r="H448" s="97"/>
      <c r="I448" s="99">
        <f t="shared" si="50"/>
        <v>0</v>
      </c>
      <c r="J448" s="97"/>
      <c r="K448" s="99">
        <f t="shared" si="51"/>
        <v>0</v>
      </c>
      <c r="L448" s="97"/>
      <c r="M448" s="99">
        <f t="shared" si="52"/>
        <v>0</v>
      </c>
      <c r="N448" s="97"/>
      <c r="O448" s="99">
        <f t="shared" si="53"/>
        <v>0</v>
      </c>
      <c r="P448" s="99">
        <f t="shared" si="54"/>
        <v>0</v>
      </c>
      <c r="Q448" s="6">
        <f t="shared" si="55"/>
        <v>0</v>
      </c>
    </row>
    <row r="449" spans="1:17" x14ac:dyDescent="0.25">
      <c r="A449" s="40"/>
      <c r="B449" s="40"/>
      <c r="C449" s="124"/>
      <c r="D449" s="128">
        <f>IFERROR(VLOOKUP(A449,'Organisationer och LKP'!A:B,2,FALSE),0%)</f>
        <v>0</v>
      </c>
      <c r="E449" s="103">
        <f t="shared" si="49"/>
        <v>0</v>
      </c>
      <c r="F449" s="98"/>
      <c r="G449" s="100">
        <f t="shared" si="48"/>
        <v>0</v>
      </c>
      <c r="H449" s="98"/>
      <c r="I449" s="100">
        <f t="shared" si="50"/>
        <v>0</v>
      </c>
      <c r="J449" s="98"/>
      <c r="K449" s="100">
        <f t="shared" si="51"/>
        <v>0</v>
      </c>
      <c r="L449" s="98"/>
      <c r="M449" s="100">
        <f t="shared" si="52"/>
        <v>0</v>
      </c>
      <c r="N449" s="98"/>
      <c r="O449" s="100">
        <f t="shared" si="53"/>
        <v>0</v>
      </c>
      <c r="P449" s="100">
        <f t="shared" si="54"/>
        <v>0</v>
      </c>
      <c r="Q449" s="42">
        <f t="shared" si="55"/>
        <v>0</v>
      </c>
    </row>
    <row r="450" spans="1:17" x14ac:dyDescent="0.25">
      <c r="A450" s="7"/>
      <c r="B450" s="7"/>
      <c r="C450" s="123"/>
      <c r="D450" s="127">
        <f>IFERROR(VLOOKUP(A450,'Organisationer och LKP'!A:B,2,FALSE),0%)</f>
        <v>0</v>
      </c>
      <c r="E450" s="104">
        <f t="shared" si="49"/>
        <v>0</v>
      </c>
      <c r="F450" s="97"/>
      <c r="G450" s="99">
        <f t="shared" si="48"/>
        <v>0</v>
      </c>
      <c r="H450" s="97"/>
      <c r="I450" s="99">
        <f t="shared" si="50"/>
        <v>0</v>
      </c>
      <c r="J450" s="97"/>
      <c r="K450" s="99">
        <f t="shared" si="51"/>
        <v>0</v>
      </c>
      <c r="L450" s="97"/>
      <c r="M450" s="99">
        <f t="shared" si="52"/>
        <v>0</v>
      </c>
      <c r="N450" s="97"/>
      <c r="O450" s="99">
        <f t="shared" si="53"/>
        <v>0</v>
      </c>
      <c r="P450" s="99">
        <f t="shared" si="54"/>
        <v>0</v>
      </c>
      <c r="Q450" s="6">
        <f t="shared" si="55"/>
        <v>0</v>
      </c>
    </row>
    <row r="451" spans="1:17" x14ac:dyDescent="0.25">
      <c r="A451" s="40"/>
      <c r="B451" s="40"/>
      <c r="C451" s="124"/>
      <c r="D451" s="128">
        <f>IFERROR(VLOOKUP(A451,'Organisationer och LKP'!A:B,2,FALSE),0%)</f>
        <v>0</v>
      </c>
      <c r="E451" s="103">
        <f t="shared" si="49"/>
        <v>0</v>
      </c>
      <c r="F451" s="98"/>
      <c r="G451" s="100">
        <f t="shared" si="48"/>
        <v>0</v>
      </c>
      <c r="H451" s="98"/>
      <c r="I451" s="100">
        <f t="shared" si="50"/>
        <v>0</v>
      </c>
      <c r="J451" s="98"/>
      <c r="K451" s="100">
        <f t="shared" si="51"/>
        <v>0</v>
      </c>
      <c r="L451" s="98"/>
      <c r="M451" s="100">
        <f t="shared" si="52"/>
        <v>0</v>
      </c>
      <c r="N451" s="98"/>
      <c r="O451" s="100">
        <f t="shared" si="53"/>
        <v>0</v>
      </c>
      <c r="P451" s="100">
        <f t="shared" si="54"/>
        <v>0</v>
      </c>
      <c r="Q451" s="42">
        <f t="shared" si="55"/>
        <v>0</v>
      </c>
    </row>
    <row r="452" spans="1:17" x14ac:dyDescent="0.25">
      <c r="A452" s="7"/>
      <c r="B452" s="7"/>
      <c r="C452" s="123"/>
      <c r="D452" s="127">
        <f>IFERROR(VLOOKUP(A452,'Organisationer och LKP'!A:B,2,FALSE),0%)</f>
        <v>0</v>
      </c>
      <c r="E452" s="104">
        <f t="shared" si="49"/>
        <v>0</v>
      </c>
      <c r="F452" s="97"/>
      <c r="G452" s="99">
        <f t="shared" si="48"/>
        <v>0</v>
      </c>
      <c r="H452" s="97"/>
      <c r="I452" s="99">
        <f t="shared" si="50"/>
        <v>0</v>
      </c>
      <c r="J452" s="97"/>
      <c r="K452" s="99">
        <f t="shared" si="51"/>
        <v>0</v>
      </c>
      <c r="L452" s="97"/>
      <c r="M452" s="99">
        <f t="shared" si="52"/>
        <v>0</v>
      </c>
      <c r="N452" s="97"/>
      <c r="O452" s="99">
        <f t="shared" si="53"/>
        <v>0</v>
      </c>
      <c r="P452" s="99">
        <f t="shared" si="54"/>
        <v>0</v>
      </c>
      <c r="Q452" s="6">
        <f t="shared" si="55"/>
        <v>0</v>
      </c>
    </row>
    <row r="453" spans="1:17" x14ac:dyDescent="0.25">
      <c r="A453" s="40"/>
      <c r="B453" s="40"/>
      <c r="C453" s="124"/>
      <c r="D453" s="128">
        <f>IFERROR(VLOOKUP(A453,'Organisationer och LKP'!A:B,2,FALSE),0%)</f>
        <v>0</v>
      </c>
      <c r="E453" s="103">
        <f t="shared" si="49"/>
        <v>0</v>
      </c>
      <c r="F453" s="98"/>
      <c r="G453" s="100">
        <f t="shared" si="48"/>
        <v>0</v>
      </c>
      <c r="H453" s="98"/>
      <c r="I453" s="100">
        <f t="shared" si="50"/>
        <v>0</v>
      </c>
      <c r="J453" s="98"/>
      <c r="K453" s="100">
        <f t="shared" si="51"/>
        <v>0</v>
      </c>
      <c r="L453" s="98"/>
      <c r="M453" s="100">
        <f t="shared" si="52"/>
        <v>0</v>
      </c>
      <c r="N453" s="98"/>
      <c r="O453" s="100">
        <f t="shared" si="53"/>
        <v>0</v>
      </c>
      <c r="P453" s="100">
        <f t="shared" si="54"/>
        <v>0</v>
      </c>
      <c r="Q453" s="42">
        <f t="shared" si="55"/>
        <v>0</v>
      </c>
    </row>
    <row r="454" spans="1:17" x14ac:dyDescent="0.25">
      <c r="A454" s="7"/>
      <c r="B454" s="7"/>
      <c r="C454" s="123"/>
      <c r="D454" s="127">
        <f>IFERROR(VLOOKUP(A454,'Organisationer och LKP'!A:B,2,FALSE),0%)</f>
        <v>0</v>
      </c>
      <c r="E454" s="104">
        <f t="shared" si="49"/>
        <v>0</v>
      </c>
      <c r="F454" s="97"/>
      <c r="G454" s="99">
        <f t="shared" si="48"/>
        <v>0</v>
      </c>
      <c r="H454" s="97"/>
      <c r="I454" s="99">
        <f t="shared" si="50"/>
        <v>0</v>
      </c>
      <c r="J454" s="97"/>
      <c r="K454" s="99">
        <f t="shared" si="51"/>
        <v>0</v>
      </c>
      <c r="L454" s="97"/>
      <c r="M454" s="99">
        <f t="shared" si="52"/>
        <v>0</v>
      </c>
      <c r="N454" s="97"/>
      <c r="O454" s="99">
        <f t="shared" si="53"/>
        <v>0</v>
      </c>
      <c r="P454" s="99">
        <f t="shared" si="54"/>
        <v>0</v>
      </c>
      <c r="Q454" s="6">
        <f t="shared" si="55"/>
        <v>0</v>
      </c>
    </row>
    <row r="455" spans="1:17" x14ac:dyDescent="0.25">
      <c r="A455" s="40"/>
      <c r="B455" s="40"/>
      <c r="C455" s="124"/>
      <c r="D455" s="128">
        <f>IFERROR(VLOOKUP(A455,'Organisationer och LKP'!A:B,2,FALSE),0%)</f>
        <v>0</v>
      </c>
      <c r="E455" s="103">
        <f t="shared" si="49"/>
        <v>0</v>
      </c>
      <c r="F455" s="98"/>
      <c r="G455" s="100">
        <f t="shared" si="48"/>
        <v>0</v>
      </c>
      <c r="H455" s="98"/>
      <c r="I455" s="100">
        <f t="shared" si="50"/>
        <v>0</v>
      </c>
      <c r="J455" s="98"/>
      <c r="K455" s="100">
        <f t="shared" si="51"/>
        <v>0</v>
      </c>
      <c r="L455" s="98"/>
      <c r="M455" s="100">
        <f t="shared" si="52"/>
        <v>0</v>
      </c>
      <c r="N455" s="98"/>
      <c r="O455" s="100">
        <f t="shared" si="53"/>
        <v>0</v>
      </c>
      <c r="P455" s="100">
        <f t="shared" si="54"/>
        <v>0</v>
      </c>
      <c r="Q455" s="42">
        <f t="shared" si="55"/>
        <v>0</v>
      </c>
    </row>
    <row r="456" spans="1:17" x14ac:dyDescent="0.25">
      <c r="A456" s="7"/>
      <c r="B456" s="7"/>
      <c r="C456" s="123"/>
      <c r="D456" s="127">
        <f>IFERROR(VLOOKUP(A456,'Organisationer och LKP'!A:B,2,FALSE),0%)</f>
        <v>0</v>
      </c>
      <c r="E456" s="104">
        <f t="shared" si="49"/>
        <v>0</v>
      </c>
      <c r="F456" s="97"/>
      <c r="G456" s="99">
        <f t="shared" si="48"/>
        <v>0</v>
      </c>
      <c r="H456" s="97"/>
      <c r="I456" s="99">
        <f t="shared" si="50"/>
        <v>0</v>
      </c>
      <c r="J456" s="97"/>
      <c r="K456" s="99">
        <f t="shared" si="51"/>
        <v>0</v>
      </c>
      <c r="L456" s="97"/>
      <c r="M456" s="99">
        <f t="shared" si="52"/>
        <v>0</v>
      </c>
      <c r="N456" s="97"/>
      <c r="O456" s="99">
        <f t="shared" si="53"/>
        <v>0</v>
      </c>
      <c r="P456" s="99">
        <f t="shared" si="54"/>
        <v>0</v>
      </c>
      <c r="Q456" s="6">
        <f t="shared" si="55"/>
        <v>0</v>
      </c>
    </row>
    <row r="457" spans="1:17" x14ac:dyDescent="0.25">
      <c r="A457" s="40"/>
      <c r="B457" s="40"/>
      <c r="C457" s="124"/>
      <c r="D457" s="128">
        <f>IFERROR(VLOOKUP(A457,'Organisationer och LKP'!A:B,2,FALSE),0%)</f>
        <v>0</v>
      </c>
      <c r="E457" s="103">
        <f t="shared" si="49"/>
        <v>0</v>
      </c>
      <c r="F457" s="98"/>
      <c r="G457" s="100">
        <f t="shared" si="48"/>
        <v>0</v>
      </c>
      <c r="H457" s="98"/>
      <c r="I457" s="100">
        <f t="shared" si="50"/>
        <v>0</v>
      </c>
      <c r="J457" s="98"/>
      <c r="K457" s="100">
        <f t="shared" si="51"/>
        <v>0</v>
      </c>
      <c r="L457" s="98"/>
      <c r="M457" s="100">
        <f t="shared" si="52"/>
        <v>0</v>
      </c>
      <c r="N457" s="98"/>
      <c r="O457" s="100">
        <f t="shared" si="53"/>
        <v>0</v>
      </c>
      <c r="P457" s="100">
        <f t="shared" si="54"/>
        <v>0</v>
      </c>
      <c r="Q457" s="42">
        <f t="shared" si="55"/>
        <v>0</v>
      </c>
    </row>
    <row r="458" spans="1:17" x14ac:dyDescent="0.25">
      <c r="A458" s="7"/>
      <c r="B458" s="7"/>
      <c r="C458" s="123"/>
      <c r="D458" s="127">
        <f>IFERROR(VLOOKUP(A458,'Organisationer och LKP'!A:B,2,FALSE),0%)</f>
        <v>0</v>
      </c>
      <c r="E458" s="101">
        <f t="shared" si="49"/>
        <v>0</v>
      </c>
      <c r="F458" s="97"/>
      <c r="G458" s="99">
        <f t="shared" ref="G458:G497" si="56">F458*E458</f>
        <v>0</v>
      </c>
      <c r="H458" s="97"/>
      <c r="I458" s="99">
        <f t="shared" si="50"/>
        <v>0</v>
      </c>
      <c r="J458" s="97"/>
      <c r="K458" s="99">
        <f t="shared" si="51"/>
        <v>0</v>
      </c>
      <c r="L458" s="97"/>
      <c r="M458" s="99">
        <f t="shared" si="52"/>
        <v>0</v>
      </c>
      <c r="N458" s="97"/>
      <c r="O458" s="99">
        <f t="shared" si="53"/>
        <v>0</v>
      </c>
      <c r="P458" s="99">
        <f t="shared" si="54"/>
        <v>0</v>
      </c>
      <c r="Q458" s="6">
        <f t="shared" si="55"/>
        <v>0</v>
      </c>
    </row>
    <row r="459" spans="1:17" x14ac:dyDescent="0.25">
      <c r="A459" s="40"/>
      <c r="B459" s="40"/>
      <c r="C459" s="124"/>
      <c r="D459" s="128">
        <f>IFERROR(VLOOKUP(A459,'Organisationer och LKP'!A:B,2,FALSE),0%)</f>
        <v>0</v>
      </c>
      <c r="E459" s="102">
        <f t="shared" ref="E459:E497" si="57">(C459*(1+D459))*12/1720</f>
        <v>0</v>
      </c>
      <c r="F459" s="98"/>
      <c r="G459" s="100">
        <f t="shared" si="56"/>
        <v>0</v>
      </c>
      <c r="H459" s="98"/>
      <c r="I459" s="100">
        <f t="shared" ref="I459:I497" si="58">(H459*E459)*1.024</f>
        <v>0</v>
      </c>
      <c r="J459" s="98"/>
      <c r="K459" s="100">
        <f t="shared" ref="K459:K497" si="59">(J459*E459)*1.024^2</f>
        <v>0</v>
      </c>
      <c r="L459" s="98"/>
      <c r="M459" s="100">
        <f t="shared" ref="M459:M497" si="60">(L459*E459)*1.024^3</f>
        <v>0</v>
      </c>
      <c r="N459" s="98"/>
      <c r="O459" s="100">
        <f t="shared" ref="O459:O497" si="61">(N459*E459)*1.024^4</f>
        <v>0</v>
      </c>
      <c r="P459" s="100">
        <f t="shared" ref="P459:P497" si="62">SUM(F459+H459+J459+L459+N459)</f>
        <v>0</v>
      </c>
      <c r="Q459" s="42">
        <f t="shared" si="55"/>
        <v>0</v>
      </c>
    </row>
    <row r="460" spans="1:17" x14ac:dyDescent="0.25">
      <c r="A460" s="7"/>
      <c r="B460" s="7"/>
      <c r="C460" s="123"/>
      <c r="D460" s="127">
        <f>IFERROR(VLOOKUP(A460,'Organisationer och LKP'!A:B,2,FALSE),0%)</f>
        <v>0</v>
      </c>
      <c r="E460" s="101">
        <f t="shared" si="57"/>
        <v>0</v>
      </c>
      <c r="F460" s="97"/>
      <c r="G460" s="99">
        <f t="shared" si="56"/>
        <v>0</v>
      </c>
      <c r="H460" s="97"/>
      <c r="I460" s="99">
        <f t="shared" si="58"/>
        <v>0</v>
      </c>
      <c r="J460" s="97"/>
      <c r="K460" s="99">
        <f t="shared" si="59"/>
        <v>0</v>
      </c>
      <c r="L460" s="97"/>
      <c r="M460" s="99">
        <f t="shared" si="60"/>
        <v>0</v>
      </c>
      <c r="N460" s="97"/>
      <c r="O460" s="99">
        <f t="shared" si="61"/>
        <v>0</v>
      </c>
      <c r="P460" s="99">
        <f t="shared" si="62"/>
        <v>0</v>
      </c>
      <c r="Q460" s="6">
        <f t="shared" ref="Q460:Q497" si="63">ROUND(G460+I460+K460+M460+O460,0)</f>
        <v>0</v>
      </c>
    </row>
    <row r="461" spans="1:17" x14ac:dyDescent="0.25">
      <c r="A461" s="40"/>
      <c r="B461" s="40"/>
      <c r="C461" s="124"/>
      <c r="D461" s="128">
        <f>IFERROR(VLOOKUP(A461,'Organisationer och LKP'!A:B,2,FALSE),0%)</f>
        <v>0</v>
      </c>
      <c r="E461" s="102">
        <f t="shared" si="57"/>
        <v>0</v>
      </c>
      <c r="F461" s="98"/>
      <c r="G461" s="100">
        <f t="shared" si="56"/>
        <v>0</v>
      </c>
      <c r="H461" s="98"/>
      <c r="I461" s="100">
        <f t="shared" si="58"/>
        <v>0</v>
      </c>
      <c r="J461" s="98"/>
      <c r="K461" s="100">
        <f t="shared" si="59"/>
        <v>0</v>
      </c>
      <c r="L461" s="98"/>
      <c r="M461" s="100">
        <f t="shared" si="60"/>
        <v>0</v>
      </c>
      <c r="N461" s="98"/>
      <c r="O461" s="100">
        <f t="shared" si="61"/>
        <v>0</v>
      </c>
      <c r="P461" s="100">
        <f t="shared" si="62"/>
        <v>0</v>
      </c>
      <c r="Q461" s="42">
        <f t="shared" si="63"/>
        <v>0</v>
      </c>
    </row>
    <row r="462" spans="1:17" x14ac:dyDescent="0.25">
      <c r="A462" s="7"/>
      <c r="B462" s="7"/>
      <c r="C462" s="123"/>
      <c r="D462" s="127">
        <f>IFERROR(VLOOKUP(A462,'Organisationer och LKP'!A:B,2,FALSE),0%)</f>
        <v>0</v>
      </c>
      <c r="E462" s="101">
        <f t="shared" si="57"/>
        <v>0</v>
      </c>
      <c r="F462" s="97"/>
      <c r="G462" s="99">
        <f t="shared" si="56"/>
        <v>0</v>
      </c>
      <c r="H462" s="97"/>
      <c r="I462" s="99">
        <f t="shared" si="58"/>
        <v>0</v>
      </c>
      <c r="J462" s="97"/>
      <c r="K462" s="99">
        <f t="shared" si="59"/>
        <v>0</v>
      </c>
      <c r="L462" s="97"/>
      <c r="M462" s="99">
        <f t="shared" si="60"/>
        <v>0</v>
      </c>
      <c r="N462" s="97"/>
      <c r="O462" s="99">
        <f t="shared" si="61"/>
        <v>0</v>
      </c>
      <c r="P462" s="99">
        <f t="shared" si="62"/>
        <v>0</v>
      </c>
      <c r="Q462" s="6">
        <f t="shared" si="63"/>
        <v>0</v>
      </c>
    </row>
    <row r="463" spans="1:17" x14ac:dyDescent="0.25">
      <c r="A463" s="40"/>
      <c r="B463" s="40"/>
      <c r="C463" s="124"/>
      <c r="D463" s="128">
        <f>IFERROR(VLOOKUP(A463,'Organisationer och LKP'!A:B,2,FALSE),0%)</f>
        <v>0</v>
      </c>
      <c r="E463" s="103">
        <f t="shared" si="57"/>
        <v>0</v>
      </c>
      <c r="F463" s="98"/>
      <c r="G463" s="100">
        <f t="shared" si="56"/>
        <v>0</v>
      </c>
      <c r="H463" s="98"/>
      <c r="I463" s="100">
        <f t="shared" si="58"/>
        <v>0</v>
      </c>
      <c r="J463" s="98"/>
      <c r="K463" s="100">
        <f t="shared" si="59"/>
        <v>0</v>
      </c>
      <c r="L463" s="98"/>
      <c r="M463" s="100">
        <f t="shared" si="60"/>
        <v>0</v>
      </c>
      <c r="N463" s="98"/>
      <c r="O463" s="100">
        <f t="shared" si="61"/>
        <v>0</v>
      </c>
      <c r="P463" s="100">
        <f t="shared" si="62"/>
        <v>0</v>
      </c>
      <c r="Q463" s="42">
        <f t="shared" si="63"/>
        <v>0</v>
      </c>
    </row>
    <row r="464" spans="1:17" x14ac:dyDescent="0.25">
      <c r="A464" s="7"/>
      <c r="B464" s="7"/>
      <c r="C464" s="123"/>
      <c r="D464" s="127">
        <f>IFERROR(VLOOKUP(A464,'Organisationer och LKP'!A:B,2,FALSE),0%)</f>
        <v>0</v>
      </c>
      <c r="E464" s="104">
        <f t="shared" si="57"/>
        <v>0</v>
      </c>
      <c r="F464" s="97"/>
      <c r="G464" s="99">
        <f t="shared" si="56"/>
        <v>0</v>
      </c>
      <c r="H464" s="97"/>
      <c r="I464" s="99">
        <f t="shared" si="58"/>
        <v>0</v>
      </c>
      <c r="J464" s="97"/>
      <c r="K464" s="99">
        <f t="shared" si="59"/>
        <v>0</v>
      </c>
      <c r="L464" s="97"/>
      <c r="M464" s="99">
        <f t="shared" si="60"/>
        <v>0</v>
      </c>
      <c r="N464" s="97"/>
      <c r="O464" s="99">
        <f t="shared" si="61"/>
        <v>0</v>
      </c>
      <c r="P464" s="99">
        <f t="shared" si="62"/>
        <v>0</v>
      </c>
      <c r="Q464" s="6">
        <f t="shared" si="63"/>
        <v>0</v>
      </c>
    </row>
    <row r="465" spans="1:17" x14ac:dyDescent="0.25">
      <c r="A465" s="40"/>
      <c r="B465" s="40"/>
      <c r="C465" s="124"/>
      <c r="D465" s="128">
        <f>IFERROR(VLOOKUP(A465,'Organisationer och LKP'!A:B,2,FALSE),0%)</f>
        <v>0</v>
      </c>
      <c r="E465" s="103">
        <f t="shared" si="57"/>
        <v>0</v>
      </c>
      <c r="F465" s="98"/>
      <c r="G465" s="100">
        <f t="shared" si="56"/>
        <v>0</v>
      </c>
      <c r="H465" s="98"/>
      <c r="I465" s="100">
        <f t="shared" si="58"/>
        <v>0</v>
      </c>
      <c r="J465" s="98"/>
      <c r="K465" s="100">
        <f t="shared" si="59"/>
        <v>0</v>
      </c>
      <c r="L465" s="98"/>
      <c r="M465" s="100">
        <f t="shared" si="60"/>
        <v>0</v>
      </c>
      <c r="N465" s="98"/>
      <c r="O465" s="100">
        <f t="shared" si="61"/>
        <v>0</v>
      </c>
      <c r="P465" s="100">
        <f t="shared" si="62"/>
        <v>0</v>
      </c>
      <c r="Q465" s="42">
        <f t="shared" si="63"/>
        <v>0</v>
      </c>
    </row>
    <row r="466" spans="1:17" x14ac:dyDescent="0.25">
      <c r="A466" s="7"/>
      <c r="B466" s="7"/>
      <c r="C466" s="123"/>
      <c r="D466" s="127">
        <f>IFERROR(VLOOKUP(A466,'Organisationer och LKP'!A:B,2,FALSE),0%)</f>
        <v>0</v>
      </c>
      <c r="E466" s="104">
        <f t="shared" si="57"/>
        <v>0</v>
      </c>
      <c r="F466" s="97"/>
      <c r="G466" s="99">
        <f t="shared" si="56"/>
        <v>0</v>
      </c>
      <c r="H466" s="97"/>
      <c r="I466" s="99">
        <f t="shared" si="58"/>
        <v>0</v>
      </c>
      <c r="J466" s="97"/>
      <c r="K466" s="99">
        <f t="shared" si="59"/>
        <v>0</v>
      </c>
      <c r="L466" s="97"/>
      <c r="M466" s="99">
        <f t="shared" si="60"/>
        <v>0</v>
      </c>
      <c r="N466" s="97"/>
      <c r="O466" s="99">
        <f t="shared" si="61"/>
        <v>0</v>
      </c>
      <c r="P466" s="99">
        <f t="shared" si="62"/>
        <v>0</v>
      </c>
      <c r="Q466" s="6">
        <f t="shared" si="63"/>
        <v>0</v>
      </c>
    </row>
    <row r="467" spans="1:17" x14ac:dyDescent="0.25">
      <c r="A467" s="40"/>
      <c r="B467" s="40"/>
      <c r="C467" s="124"/>
      <c r="D467" s="128">
        <f>IFERROR(VLOOKUP(A467,'Organisationer och LKP'!A:B,2,FALSE),0%)</f>
        <v>0</v>
      </c>
      <c r="E467" s="103">
        <f t="shared" si="57"/>
        <v>0</v>
      </c>
      <c r="F467" s="98"/>
      <c r="G467" s="100">
        <f t="shared" si="56"/>
        <v>0</v>
      </c>
      <c r="H467" s="98"/>
      <c r="I467" s="100">
        <f t="shared" si="58"/>
        <v>0</v>
      </c>
      <c r="J467" s="98"/>
      <c r="K467" s="100">
        <f t="shared" si="59"/>
        <v>0</v>
      </c>
      <c r="L467" s="98"/>
      <c r="M467" s="100">
        <f t="shared" si="60"/>
        <v>0</v>
      </c>
      <c r="N467" s="98"/>
      <c r="O467" s="100">
        <f t="shared" si="61"/>
        <v>0</v>
      </c>
      <c r="P467" s="100">
        <f t="shared" si="62"/>
        <v>0</v>
      </c>
      <c r="Q467" s="42">
        <f t="shared" si="63"/>
        <v>0</v>
      </c>
    </row>
    <row r="468" spans="1:17" x14ac:dyDescent="0.25">
      <c r="A468" s="7"/>
      <c r="B468" s="7"/>
      <c r="C468" s="123"/>
      <c r="D468" s="127">
        <f>IFERROR(VLOOKUP(A468,'Organisationer och LKP'!A:B,2,FALSE),0%)</f>
        <v>0</v>
      </c>
      <c r="E468" s="104">
        <f t="shared" si="57"/>
        <v>0</v>
      </c>
      <c r="F468" s="97"/>
      <c r="G468" s="99">
        <f t="shared" si="56"/>
        <v>0</v>
      </c>
      <c r="H468" s="97"/>
      <c r="I468" s="99">
        <f t="shared" si="58"/>
        <v>0</v>
      </c>
      <c r="J468" s="97"/>
      <c r="K468" s="99">
        <f t="shared" si="59"/>
        <v>0</v>
      </c>
      <c r="L468" s="97"/>
      <c r="M468" s="99">
        <f t="shared" si="60"/>
        <v>0</v>
      </c>
      <c r="N468" s="97"/>
      <c r="O468" s="99">
        <f t="shared" si="61"/>
        <v>0</v>
      </c>
      <c r="P468" s="99">
        <f t="shared" si="62"/>
        <v>0</v>
      </c>
      <c r="Q468" s="6">
        <f t="shared" si="63"/>
        <v>0</v>
      </c>
    </row>
    <row r="469" spans="1:17" x14ac:dyDescent="0.25">
      <c r="A469" s="40"/>
      <c r="B469" s="40"/>
      <c r="C469" s="124"/>
      <c r="D469" s="128">
        <f>IFERROR(VLOOKUP(A469,'Organisationer och LKP'!A:B,2,FALSE),0%)</f>
        <v>0</v>
      </c>
      <c r="E469" s="103">
        <f t="shared" si="57"/>
        <v>0</v>
      </c>
      <c r="F469" s="98"/>
      <c r="G469" s="100">
        <f t="shared" si="56"/>
        <v>0</v>
      </c>
      <c r="H469" s="98"/>
      <c r="I469" s="100">
        <f t="shared" si="58"/>
        <v>0</v>
      </c>
      <c r="J469" s="98"/>
      <c r="K469" s="100">
        <f t="shared" si="59"/>
        <v>0</v>
      </c>
      <c r="L469" s="98"/>
      <c r="M469" s="100">
        <f t="shared" si="60"/>
        <v>0</v>
      </c>
      <c r="N469" s="98"/>
      <c r="O469" s="100">
        <f t="shared" si="61"/>
        <v>0</v>
      </c>
      <c r="P469" s="100">
        <f t="shared" si="62"/>
        <v>0</v>
      </c>
      <c r="Q469" s="42">
        <f t="shared" si="63"/>
        <v>0</v>
      </c>
    </row>
    <row r="470" spans="1:17" x14ac:dyDescent="0.25">
      <c r="A470" s="7"/>
      <c r="B470" s="7"/>
      <c r="C470" s="123"/>
      <c r="D470" s="127">
        <f>IFERROR(VLOOKUP(A470,'Organisationer och LKP'!A:B,2,FALSE),0%)</f>
        <v>0</v>
      </c>
      <c r="E470" s="104">
        <f t="shared" si="57"/>
        <v>0</v>
      </c>
      <c r="F470" s="97"/>
      <c r="G470" s="99">
        <f t="shared" si="56"/>
        <v>0</v>
      </c>
      <c r="H470" s="97"/>
      <c r="I470" s="99">
        <f t="shared" si="58"/>
        <v>0</v>
      </c>
      <c r="J470" s="97"/>
      <c r="K470" s="99">
        <f t="shared" si="59"/>
        <v>0</v>
      </c>
      <c r="L470" s="97"/>
      <c r="M470" s="99">
        <f t="shared" si="60"/>
        <v>0</v>
      </c>
      <c r="N470" s="97"/>
      <c r="O470" s="99">
        <f t="shared" si="61"/>
        <v>0</v>
      </c>
      <c r="P470" s="99">
        <f t="shared" si="62"/>
        <v>0</v>
      </c>
      <c r="Q470" s="6">
        <f t="shared" si="63"/>
        <v>0</v>
      </c>
    </row>
    <row r="471" spans="1:17" x14ac:dyDescent="0.25">
      <c r="A471" s="40"/>
      <c r="B471" s="40"/>
      <c r="C471" s="124"/>
      <c r="D471" s="128">
        <f>IFERROR(VLOOKUP(A471,'Organisationer och LKP'!A:B,2,FALSE),0%)</f>
        <v>0</v>
      </c>
      <c r="E471" s="103">
        <f t="shared" si="57"/>
        <v>0</v>
      </c>
      <c r="F471" s="98"/>
      <c r="G471" s="100">
        <f t="shared" si="56"/>
        <v>0</v>
      </c>
      <c r="H471" s="98"/>
      <c r="I471" s="100">
        <f t="shared" si="58"/>
        <v>0</v>
      </c>
      <c r="J471" s="98"/>
      <c r="K471" s="100">
        <f t="shared" si="59"/>
        <v>0</v>
      </c>
      <c r="L471" s="98"/>
      <c r="M471" s="100">
        <f t="shared" si="60"/>
        <v>0</v>
      </c>
      <c r="N471" s="98"/>
      <c r="O471" s="100">
        <f t="shared" si="61"/>
        <v>0</v>
      </c>
      <c r="P471" s="100">
        <f t="shared" si="62"/>
        <v>0</v>
      </c>
      <c r="Q471" s="42">
        <f t="shared" si="63"/>
        <v>0</v>
      </c>
    </row>
    <row r="472" spans="1:17" x14ac:dyDescent="0.25">
      <c r="A472" s="7"/>
      <c r="B472" s="7"/>
      <c r="C472" s="123"/>
      <c r="D472" s="127">
        <f>IFERROR(VLOOKUP(A472,'Organisationer och LKP'!A:B,2,FALSE),0%)</f>
        <v>0</v>
      </c>
      <c r="E472" s="104">
        <f t="shared" si="57"/>
        <v>0</v>
      </c>
      <c r="F472" s="97"/>
      <c r="G472" s="99">
        <f t="shared" si="56"/>
        <v>0</v>
      </c>
      <c r="H472" s="97"/>
      <c r="I472" s="99">
        <f t="shared" si="58"/>
        <v>0</v>
      </c>
      <c r="J472" s="97"/>
      <c r="K472" s="99">
        <f t="shared" si="59"/>
        <v>0</v>
      </c>
      <c r="L472" s="97"/>
      <c r="M472" s="99">
        <f t="shared" si="60"/>
        <v>0</v>
      </c>
      <c r="N472" s="97"/>
      <c r="O472" s="99">
        <f t="shared" si="61"/>
        <v>0</v>
      </c>
      <c r="P472" s="99">
        <f t="shared" si="62"/>
        <v>0</v>
      </c>
      <c r="Q472" s="6">
        <f t="shared" si="63"/>
        <v>0</v>
      </c>
    </row>
    <row r="473" spans="1:17" x14ac:dyDescent="0.25">
      <c r="A473" s="40"/>
      <c r="B473" s="40"/>
      <c r="C473" s="124"/>
      <c r="D473" s="128">
        <f>IFERROR(VLOOKUP(A473,'Organisationer och LKP'!A:B,2,FALSE),0%)</f>
        <v>0</v>
      </c>
      <c r="E473" s="103">
        <f t="shared" si="57"/>
        <v>0</v>
      </c>
      <c r="F473" s="98"/>
      <c r="G473" s="100">
        <f t="shared" si="56"/>
        <v>0</v>
      </c>
      <c r="H473" s="98"/>
      <c r="I473" s="100">
        <f t="shared" si="58"/>
        <v>0</v>
      </c>
      <c r="J473" s="98"/>
      <c r="K473" s="100">
        <f t="shared" si="59"/>
        <v>0</v>
      </c>
      <c r="L473" s="98"/>
      <c r="M473" s="100">
        <f t="shared" si="60"/>
        <v>0</v>
      </c>
      <c r="N473" s="98"/>
      <c r="O473" s="100">
        <f t="shared" si="61"/>
        <v>0</v>
      </c>
      <c r="P473" s="100">
        <f t="shared" si="62"/>
        <v>0</v>
      </c>
      <c r="Q473" s="42">
        <f t="shared" si="63"/>
        <v>0</v>
      </c>
    </row>
    <row r="474" spans="1:17" x14ac:dyDescent="0.25">
      <c r="A474" s="7"/>
      <c r="B474" s="7"/>
      <c r="C474" s="123"/>
      <c r="D474" s="127">
        <f>IFERROR(VLOOKUP(A474,'Organisationer och LKP'!A:B,2,FALSE),0%)</f>
        <v>0</v>
      </c>
      <c r="E474" s="104">
        <f t="shared" si="57"/>
        <v>0</v>
      </c>
      <c r="F474" s="97"/>
      <c r="G474" s="99">
        <f t="shared" si="56"/>
        <v>0</v>
      </c>
      <c r="H474" s="97"/>
      <c r="I474" s="99">
        <f t="shared" si="58"/>
        <v>0</v>
      </c>
      <c r="J474" s="97"/>
      <c r="K474" s="99">
        <f t="shared" si="59"/>
        <v>0</v>
      </c>
      <c r="L474" s="97"/>
      <c r="M474" s="99">
        <f t="shared" si="60"/>
        <v>0</v>
      </c>
      <c r="N474" s="97"/>
      <c r="O474" s="99">
        <f t="shared" si="61"/>
        <v>0</v>
      </c>
      <c r="P474" s="99">
        <f t="shared" si="62"/>
        <v>0</v>
      </c>
      <c r="Q474" s="6">
        <f t="shared" si="63"/>
        <v>0</v>
      </c>
    </row>
    <row r="475" spans="1:17" x14ac:dyDescent="0.25">
      <c r="A475" s="40"/>
      <c r="B475" s="40"/>
      <c r="C475" s="124"/>
      <c r="D475" s="128">
        <f>IFERROR(VLOOKUP(A475,'Organisationer och LKP'!A:B,2,FALSE),0%)</f>
        <v>0</v>
      </c>
      <c r="E475" s="103">
        <f t="shared" si="57"/>
        <v>0</v>
      </c>
      <c r="F475" s="98"/>
      <c r="G475" s="100">
        <f t="shared" si="56"/>
        <v>0</v>
      </c>
      <c r="H475" s="98"/>
      <c r="I475" s="100">
        <f t="shared" si="58"/>
        <v>0</v>
      </c>
      <c r="J475" s="98"/>
      <c r="K475" s="100">
        <f t="shared" si="59"/>
        <v>0</v>
      </c>
      <c r="L475" s="98"/>
      <c r="M475" s="100">
        <f t="shared" si="60"/>
        <v>0</v>
      </c>
      <c r="N475" s="98"/>
      <c r="O475" s="100">
        <f t="shared" si="61"/>
        <v>0</v>
      </c>
      <c r="P475" s="100">
        <f t="shared" si="62"/>
        <v>0</v>
      </c>
      <c r="Q475" s="42">
        <f t="shared" si="63"/>
        <v>0</v>
      </c>
    </row>
    <row r="476" spans="1:17" x14ac:dyDescent="0.25">
      <c r="A476" s="7"/>
      <c r="B476" s="7"/>
      <c r="C476" s="123"/>
      <c r="D476" s="127">
        <f>IFERROR(VLOOKUP(A476,'Organisationer och LKP'!A:B,2,FALSE),0%)</f>
        <v>0</v>
      </c>
      <c r="E476" s="104">
        <f t="shared" si="57"/>
        <v>0</v>
      </c>
      <c r="F476" s="97"/>
      <c r="G476" s="99">
        <f t="shared" si="56"/>
        <v>0</v>
      </c>
      <c r="H476" s="97"/>
      <c r="I476" s="99">
        <f t="shared" si="58"/>
        <v>0</v>
      </c>
      <c r="J476" s="97"/>
      <c r="K476" s="99">
        <f t="shared" si="59"/>
        <v>0</v>
      </c>
      <c r="L476" s="97"/>
      <c r="M476" s="99">
        <f t="shared" si="60"/>
        <v>0</v>
      </c>
      <c r="N476" s="97"/>
      <c r="O476" s="99">
        <f t="shared" si="61"/>
        <v>0</v>
      </c>
      <c r="P476" s="99">
        <f t="shared" si="62"/>
        <v>0</v>
      </c>
      <c r="Q476" s="6">
        <f t="shared" si="63"/>
        <v>0</v>
      </c>
    </row>
    <row r="477" spans="1:17" x14ac:dyDescent="0.25">
      <c r="A477" s="40"/>
      <c r="B477" s="40"/>
      <c r="C477" s="124"/>
      <c r="D477" s="128">
        <f>IFERROR(VLOOKUP(A477,'Organisationer och LKP'!A:B,2,FALSE),0%)</f>
        <v>0</v>
      </c>
      <c r="E477" s="103">
        <f t="shared" si="57"/>
        <v>0</v>
      </c>
      <c r="F477" s="98"/>
      <c r="G477" s="100">
        <f t="shared" si="56"/>
        <v>0</v>
      </c>
      <c r="H477" s="98"/>
      <c r="I477" s="100">
        <f t="shared" si="58"/>
        <v>0</v>
      </c>
      <c r="J477" s="98"/>
      <c r="K477" s="100">
        <f t="shared" si="59"/>
        <v>0</v>
      </c>
      <c r="L477" s="98"/>
      <c r="M477" s="100">
        <f t="shared" si="60"/>
        <v>0</v>
      </c>
      <c r="N477" s="98"/>
      <c r="O477" s="100">
        <f t="shared" si="61"/>
        <v>0</v>
      </c>
      <c r="P477" s="100">
        <f t="shared" si="62"/>
        <v>0</v>
      </c>
      <c r="Q477" s="42">
        <f t="shared" si="63"/>
        <v>0</v>
      </c>
    </row>
    <row r="478" spans="1:17" x14ac:dyDescent="0.25">
      <c r="A478" s="7"/>
      <c r="B478" s="7"/>
      <c r="C478" s="123"/>
      <c r="D478" s="127">
        <f>IFERROR(VLOOKUP(A478,'Organisationer och LKP'!A:B,2,FALSE),0%)</f>
        <v>0</v>
      </c>
      <c r="E478" s="104">
        <f t="shared" si="57"/>
        <v>0</v>
      </c>
      <c r="F478" s="97"/>
      <c r="G478" s="99">
        <f t="shared" si="56"/>
        <v>0</v>
      </c>
      <c r="H478" s="97"/>
      <c r="I478" s="99">
        <f t="shared" si="58"/>
        <v>0</v>
      </c>
      <c r="J478" s="97"/>
      <c r="K478" s="99">
        <f t="shared" si="59"/>
        <v>0</v>
      </c>
      <c r="L478" s="97"/>
      <c r="M478" s="99">
        <f t="shared" si="60"/>
        <v>0</v>
      </c>
      <c r="N478" s="97"/>
      <c r="O478" s="99">
        <f t="shared" si="61"/>
        <v>0</v>
      </c>
      <c r="P478" s="99">
        <f t="shared" si="62"/>
        <v>0</v>
      </c>
      <c r="Q478" s="6">
        <f t="shared" si="63"/>
        <v>0</v>
      </c>
    </row>
    <row r="479" spans="1:17" x14ac:dyDescent="0.25">
      <c r="A479" s="40"/>
      <c r="B479" s="40"/>
      <c r="C479" s="124"/>
      <c r="D479" s="128">
        <f>IFERROR(VLOOKUP(A479,'Organisationer och LKP'!A:B,2,FALSE),0%)</f>
        <v>0</v>
      </c>
      <c r="E479" s="103">
        <f t="shared" si="57"/>
        <v>0</v>
      </c>
      <c r="F479" s="98"/>
      <c r="G479" s="100">
        <f t="shared" si="56"/>
        <v>0</v>
      </c>
      <c r="H479" s="98"/>
      <c r="I479" s="100">
        <f t="shared" si="58"/>
        <v>0</v>
      </c>
      <c r="J479" s="98"/>
      <c r="K479" s="100">
        <f t="shared" si="59"/>
        <v>0</v>
      </c>
      <c r="L479" s="98"/>
      <c r="M479" s="100">
        <f t="shared" si="60"/>
        <v>0</v>
      </c>
      <c r="N479" s="98"/>
      <c r="O479" s="100">
        <f t="shared" si="61"/>
        <v>0</v>
      </c>
      <c r="P479" s="100">
        <f t="shared" si="62"/>
        <v>0</v>
      </c>
      <c r="Q479" s="42">
        <f t="shared" si="63"/>
        <v>0</v>
      </c>
    </row>
    <row r="480" spans="1:17" x14ac:dyDescent="0.25">
      <c r="A480" s="7"/>
      <c r="B480" s="7"/>
      <c r="C480" s="123"/>
      <c r="D480" s="127">
        <f>IFERROR(VLOOKUP(A480,'Organisationer och LKP'!A:B,2,FALSE),0%)</f>
        <v>0</v>
      </c>
      <c r="E480" s="104">
        <f t="shared" si="57"/>
        <v>0</v>
      </c>
      <c r="F480" s="97"/>
      <c r="G480" s="99">
        <f t="shared" si="56"/>
        <v>0</v>
      </c>
      <c r="H480" s="97"/>
      <c r="I480" s="99">
        <f t="shared" si="58"/>
        <v>0</v>
      </c>
      <c r="J480" s="97"/>
      <c r="K480" s="99">
        <f t="shared" si="59"/>
        <v>0</v>
      </c>
      <c r="L480" s="97"/>
      <c r="M480" s="99">
        <f t="shared" si="60"/>
        <v>0</v>
      </c>
      <c r="N480" s="97"/>
      <c r="O480" s="99">
        <f t="shared" si="61"/>
        <v>0</v>
      </c>
      <c r="P480" s="99">
        <f t="shared" si="62"/>
        <v>0</v>
      </c>
      <c r="Q480" s="6">
        <f t="shared" si="63"/>
        <v>0</v>
      </c>
    </row>
    <row r="481" spans="1:17" x14ac:dyDescent="0.25">
      <c r="A481" s="40"/>
      <c r="B481" s="40"/>
      <c r="C481" s="124"/>
      <c r="D481" s="128">
        <f>IFERROR(VLOOKUP(A481,'Organisationer och LKP'!A:B,2,FALSE),0%)</f>
        <v>0</v>
      </c>
      <c r="E481" s="103">
        <f t="shared" si="57"/>
        <v>0</v>
      </c>
      <c r="F481" s="98"/>
      <c r="G481" s="100">
        <f t="shared" si="56"/>
        <v>0</v>
      </c>
      <c r="H481" s="98"/>
      <c r="I481" s="100">
        <f t="shared" si="58"/>
        <v>0</v>
      </c>
      <c r="J481" s="98"/>
      <c r="K481" s="100">
        <f t="shared" si="59"/>
        <v>0</v>
      </c>
      <c r="L481" s="98"/>
      <c r="M481" s="100">
        <f t="shared" si="60"/>
        <v>0</v>
      </c>
      <c r="N481" s="98"/>
      <c r="O481" s="100">
        <f t="shared" si="61"/>
        <v>0</v>
      </c>
      <c r="P481" s="100">
        <f t="shared" si="62"/>
        <v>0</v>
      </c>
      <c r="Q481" s="42">
        <f t="shared" si="63"/>
        <v>0</v>
      </c>
    </row>
    <row r="482" spans="1:17" x14ac:dyDescent="0.25">
      <c r="A482" s="7"/>
      <c r="B482" s="7"/>
      <c r="C482" s="123"/>
      <c r="D482" s="127">
        <f>IFERROR(VLOOKUP(A482,'Organisationer och LKP'!A:B,2,FALSE),0%)</f>
        <v>0</v>
      </c>
      <c r="E482" s="104">
        <f t="shared" si="57"/>
        <v>0</v>
      </c>
      <c r="F482" s="97"/>
      <c r="G482" s="99">
        <f t="shared" si="56"/>
        <v>0</v>
      </c>
      <c r="H482" s="97"/>
      <c r="I482" s="99">
        <f t="shared" si="58"/>
        <v>0</v>
      </c>
      <c r="J482" s="97"/>
      <c r="K482" s="99">
        <f t="shared" si="59"/>
        <v>0</v>
      </c>
      <c r="L482" s="97"/>
      <c r="M482" s="99">
        <f t="shared" si="60"/>
        <v>0</v>
      </c>
      <c r="N482" s="97"/>
      <c r="O482" s="99">
        <f t="shared" si="61"/>
        <v>0</v>
      </c>
      <c r="P482" s="99">
        <f t="shared" si="62"/>
        <v>0</v>
      </c>
      <c r="Q482" s="6">
        <f t="shared" si="63"/>
        <v>0</v>
      </c>
    </row>
    <row r="483" spans="1:17" x14ac:dyDescent="0.25">
      <c r="A483" s="40"/>
      <c r="B483" s="40"/>
      <c r="C483" s="124"/>
      <c r="D483" s="128">
        <f>IFERROR(VLOOKUP(A483,'Organisationer och LKP'!A:B,2,FALSE),0%)</f>
        <v>0</v>
      </c>
      <c r="E483" s="103">
        <f t="shared" si="57"/>
        <v>0</v>
      </c>
      <c r="F483" s="98"/>
      <c r="G483" s="100">
        <f t="shared" si="56"/>
        <v>0</v>
      </c>
      <c r="H483" s="98"/>
      <c r="I483" s="100">
        <f t="shared" si="58"/>
        <v>0</v>
      </c>
      <c r="J483" s="98"/>
      <c r="K483" s="100">
        <f t="shared" si="59"/>
        <v>0</v>
      </c>
      <c r="L483" s="98"/>
      <c r="M483" s="100">
        <f t="shared" si="60"/>
        <v>0</v>
      </c>
      <c r="N483" s="98"/>
      <c r="O483" s="100">
        <f t="shared" si="61"/>
        <v>0</v>
      </c>
      <c r="P483" s="100">
        <f t="shared" si="62"/>
        <v>0</v>
      </c>
      <c r="Q483" s="42">
        <f t="shared" si="63"/>
        <v>0</v>
      </c>
    </row>
    <row r="484" spans="1:17" x14ac:dyDescent="0.25">
      <c r="A484" s="7"/>
      <c r="B484" s="7"/>
      <c r="C484" s="123"/>
      <c r="D484" s="127">
        <f>IFERROR(VLOOKUP(A484,'Organisationer och LKP'!A:B,2,FALSE),0%)</f>
        <v>0</v>
      </c>
      <c r="E484" s="104">
        <f t="shared" si="57"/>
        <v>0</v>
      </c>
      <c r="F484" s="97"/>
      <c r="G484" s="99">
        <f t="shared" si="56"/>
        <v>0</v>
      </c>
      <c r="H484" s="97"/>
      <c r="I484" s="99">
        <f t="shared" si="58"/>
        <v>0</v>
      </c>
      <c r="J484" s="97"/>
      <c r="K484" s="99">
        <f t="shared" si="59"/>
        <v>0</v>
      </c>
      <c r="L484" s="97"/>
      <c r="M484" s="99">
        <f t="shared" si="60"/>
        <v>0</v>
      </c>
      <c r="N484" s="97"/>
      <c r="O484" s="99">
        <f t="shared" si="61"/>
        <v>0</v>
      </c>
      <c r="P484" s="99">
        <f t="shared" si="62"/>
        <v>0</v>
      </c>
      <c r="Q484" s="6">
        <f t="shared" si="63"/>
        <v>0</v>
      </c>
    </row>
    <row r="485" spans="1:17" x14ac:dyDescent="0.25">
      <c r="A485" s="40"/>
      <c r="B485" s="40"/>
      <c r="C485" s="124"/>
      <c r="D485" s="128">
        <f>IFERROR(VLOOKUP(A485,'Organisationer och LKP'!A:B,2,FALSE),0%)</f>
        <v>0</v>
      </c>
      <c r="E485" s="103">
        <f t="shared" si="57"/>
        <v>0</v>
      </c>
      <c r="F485" s="98"/>
      <c r="G485" s="100">
        <f t="shared" si="56"/>
        <v>0</v>
      </c>
      <c r="H485" s="98"/>
      <c r="I485" s="100">
        <f t="shared" si="58"/>
        <v>0</v>
      </c>
      <c r="J485" s="98"/>
      <c r="K485" s="100">
        <f t="shared" si="59"/>
        <v>0</v>
      </c>
      <c r="L485" s="98"/>
      <c r="M485" s="100">
        <f t="shared" si="60"/>
        <v>0</v>
      </c>
      <c r="N485" s="98"/>
      <c r="O485" s="100">
        <f t="shared" si="61"/>
        <v>0</v>
      </c>
      <c r="P485" s="100">
        <f t="shared" si="62"/>
        <v>0</v>
      </c>
      <c r="Q485" s="42">
        <f t="shared" si="63"/>
        <v>0</v>
      </c>
    </row>
    <row r="486" spans="1:17" x14ac:dyDescent="0.25">
      <c r="A486" s="7"/>
      <c r="B486" s="7"/>
      <c r="C486" s="123"/>
      <c r="D486" s="127">
        <f>IFERROR(VLOOKUP(A486,'Organisationer och LKP'!A:B,2,FALSE),0%)</f>
        <v>0</v>
      </c>
      <c r="E486" s="104">
        <f t="shared" si="57"/>
        <v>0</v>
      </c>
      <c r="F486" s="97"/>
      <c r="G486" s="99">
        <f t="shared" si="56"/>
        <v>0</v>
      </c>
      <c r="H486" s="97"/>
      <c r="I486" s="99">
        <f t="shared" si="58"/>
        <v>0</v>
      </c>
      <c r="J486" s="97"/>
      <c r="K486" s="99">
        <f t="shared" si="59"/>
        <v>0</v>
      </c>
      <c r="L486" s="97"/>
      <c r="M486" s="99">
        <f t="shared" si="60"/>
        <v>0</v>
      </c>
      <c r="N486" s="97"/>
      <c r="O486" s="99">
        <f t="shared" si="61"/>
        <v>0</v>
      </c>
      <c r="P486" s="99">
        <f t="shared" si="62"/>
        <v>0</v>
      </c>
      <c r="Q486" s="6">
        <f t="shared" si="63"/>
        <v>0</v>
      </c>
    </row>
    <row r="487" spans="1:17" x14ac:dyDescent="0.25">
      <c r="A487" s="40"/>
      <c r="B487" s="40"/>
      <c r="C487" s="124"/>
      <c r="D487" s="128">
        <f>IFERROR(VLOOKUP(A487,'Organisationer och LKP'!A:B,2,FALSE),0%)</f>
        <v>0</v>
      </c>
      <c r="E487" s="103">
        <f t="shared" si="57"/>
        <v>0</v>
      </c>
      <c r="F487" s="98"/>
      <c r="G487" s="100">
        <f t="shared" si="56"/>
        <v>0</v>
      </c>
      <c r="H487" s="98"/>
      <c r="I487" s="100">
        <f t="shared" si="58"/>
        <v>0</v>
      </c>
      <c r="J487" s="98"/>
      <c r="K487" s="100">
        <f t="shared" si="59"/>
        <v>0</v>
      </c>
      <c r="L487" s="98"/>
      <c r="M487" s="100">
        <f t="shared" si="60"/>
        <v>0</v>
      </c>
      <c r="N487" s="98"/>
      <c r="O487" s="100">
        <f t="shared" si="61"/>
        <v>0</v>
      </c>
      <c r="P487" s="100">
        <f t="shared" si="62"/>
        <v>0</v>
      </c>
      <c r="Q487" s="42">
        <f t="shared" si="63"/>
        <v>0</v>
      </c>
    </row>
    <row r="488" spans="1:17" x14ac:dyDescent="0.25">
      <c r="A488" s="7"/>
      <c r="B488" s="7"/>
      <c r="C488" s="123"/>
      <c r="D488" s="127">
        <f>IFERROR(VLOOKUP(A488,'Organisationer och LKP'!A:B,2,FALSE),0%)</f>
        <v>0</v>
      </c>
      <c r="E488" s="104">
        <f t="shared" si="57"/>
        <v>0</v>
      </c>
      <c r="F488" s="97"/>
      <c r="G488" s="99">
        <f t="shared" si="56"/>
        <v>0</v>
      </c>
      <c r="H488" s="97"/>
      <c r="I488" s="99">
        <f t="shared" si="58"/>
        <v>0</v>
      </c>
      <c r="J488" s="97"/>
      <c r="K488" s="99">
        <f t="shared" si="59"/>
        <v>0</v>
      </c>
      <c r="L488" s="97"/>
      <c r="M488" s="99">
        <f t="shared" si="60"/>
        <v>0</v>
      </c>
      <c r="N488" s="97"/>
      <c r="O488" s="99">
        <f t="shared" si="61"/>
        <v>0</v>
      </c>
      <c r="P488" s="99">
        <f t="shared" si="62"/>
        <v>0</v>
      </c>
      <c r="Q488" s="6">
        <f t="shared" si="63"/>
        <v>0</v>
      </c>
    </row>
    <row r="489" spans="1:17" x14ac:dyDescent="0.25">
      <c r="A489" s="40"/>
      <c r="B489" s="40"/>
      <c r="C489" s="124"/>
      <c r="D489" s="128">
        <f>IFERROR(VLOOKUP(A489,'Organisationer och LKP'!A:B,2,FALSE),0%)</f>
        <v>0</v>
      </c>
      <c r="E489" s="103">
        <f t="shared" si="57"/>
        <v>0</v>
      </c>
      <c r="F489" s="98"/>
      <c r="G489" s="100">
        <f t="shared" si="56"/>
        <v>0</v>
      </c>
      <c r="H489" s="98"/>
      <c r="I489" s="100">
        <f t="shared" si="58"/>
        <v>0</v>
      </c>
      <c r="J489" s="98"/>
      <c r="K489" s="100">
        <f t="shared" si="59"/>
        <v>0</v>
      </c>
      <c r="L489" s="98"/>
      <c r="M489" s="100">
        <f t="shared" si="60"/>
        <v>0</v>
      </c>
      <c r="N489" s="98"/>
      <c r="O489" s="100">
        <f t="shared" si="61"/>
        <v>0</v>
      </c>
      <c r="P489" s="100">
        <f t="shared" si="62"/>
        <v>0</v>
      </c>
      <c r="Q489" s="42">
        <f t="shared" si="63"/>
        <v>0</v>
      </c>
    </row>
    <row r="490" spans="1:17" x14ac:dyDescent="0.25">
      <c r="A490" s="7"/>
      <c r="B490" s="7"/>
      <c r="C490" s="123"/>
      <c r="D490" s="127">
        <f>IFERROR(VLOOKUP(A490,'Organisationer och LKP'!A:B,2,FALSE),0%)</f>
        <v>0</v>
      </c>
      <c r="E490" s="104">
        <f t="shared" si="57"/>
        <v>0</v>
      </c>
      <c r="F490" s="97"/>
      <c r="G490" s="99">
        <f t="shared" si="56"/>
        <v>0</v>
      </c>
      <c r="H490" s="97"/>
      <c r="I490" s="99">
        <f t="shared" si="58"/>
        <v>0</v>
      </c>
      <c r="J490" s="97"/>
      <c r="K490" s="99">
        <f t="shared" si="59"/>
        <v>0</v>
      </c>
      <c r="L490" s="97"/>
      <c r="M490" s="99">
        <f t="shared" si="60"/>
        <v>0</v>
      </c>
      <c r="N490" s="97"/>
      <c r="O490" s="99">
        <f t="shared" si="61"/>
        <v>0</v>
      </c>
      <c r="P490" s="99">
        <f t="shared" si="62"/>
        <v>0</v>
      </c>
      <c r="Q490" s="6">
        <f t="shared" si="63"/>
        <v>0</v>
      </c>
    </row>
    <row r="491" spans="1:17" x14ac:dyDescent="0.25">
      <c r="A491" s="40"/>
      <c r="B491" s="40"/>
      <c r="C491" s="124"/>
      <c r="D491" s="128">
        <f>IFERROR(VLOOKUP(A491,'Organisationer och LKP'!A:B,2,FALSE),0%)</f>
        <v>0</v>
      </c>
      <c r="E491" s="103">
        <f t="shared" si="57"/>
        <v>0</v>
      </c>
      <c r="F491" s="98"/>
      <c r="G491" s="100">
        <f t="shared" si="56"/>
        <v>0</v>
      </c>
      <c r="H491" s="98"/>
      <c r="I491" s="100">
        <f t="shared" si="58"/>
        <v>0</v>
      </c>
      <c r="J491" s="98"/>
      <c r="K491" s="100">
        <f t="shared" si="59"/>
        <v>0</v>
      </c>
      <c r="L491" s="98"/>
      <c r="M491" s="100">
        <f t="shared" si="60"/>
        <v>0</v>
      </c>
      <c r="N491" s="98"/>
      <c r="O491" s="100">
        <f t="shared" si="61"/>
        <v>0</v>
      </c>
      <c r="P491" s="100">
        <f t="shared" si="62"/>
        <v>0</v>
      </c>
      <c r="Q491" s="42">
        <f t="shared" si="63"/>
        <v>0</v>
      </c>
    </row>
    <row r="492" spans="1:17" x14ac:dyDescent="0.25">
      <c r="A492" s="7"/>
      <c r="B492" s="7"/>
      <c r="C492" s="123"/>
      <c r="D492" s="127">
        <f>IFERROR(VLOOKUP(A492,'Organisationer och LKP'!A:B,2,FALSE),0%)</f>
        <v>0</v>
      </c>
      <c r="E492" s="104">
        <f t="shared" si="57"/>
        <v>0</v>
      </c>
      <c r="F492" s="97"/>
      <c r="G492" s="99">
        <f t="shared" si="56"/>
        <v>0</v>
      </c>
      <c r="H492" s="97"/>
      <c r="I492" s="99">
        <f t="shared" si="58"/>
        <v>0</v>
      </c>
      <c r="J492" s="97"/>
      <c r="K492" s="99">
        <f t="shared" si="59"/>
        <v>0</v>
      </c>
      <c r="L492" s="97"/>
      <c r="M492" s="99">
        <f t="shared" si="60"/>
        <v>0</v>
      </c>
      <c r="N492" s="97"/>
      <c r="O492" s="99">
        <f t="shared" si="61"/>
        <v>0</v>
      </c>
      <c r="P492" s="99">
        <f t="shared" si="62"/>
        <v>0</v>
      </c>
      <c r="Q492" s="6">
        <f t="shared" si="63"/>
        <v>0</v>
      </c>
    </row>
    <row r="493" spans="1:17" x14ac:dyDescent="0.25">
      <c r="A493" s="40"/>
      <c r="B493" s="40"/>
      <c r="C493" s="124"/>
      <c r="D493" s="128">
        <f>IFERROR(VLOOKUP(A493,'Organisationer och LKP'!A:B,2,FALSE),0%)</f>
        <v>0</v>
      </c>
      <c r="E493" s="103">
        <f t="shared" si="57"/>
        <v>0</v>
      </c>
      <c r="F493" s="98"/>
      <c r="G493" s="100">
        <f t="shared" si="56"/>
        <v>0</v>
      </c>
      <c r="H493" s="98"/>
      <c r="I493" s="100">
        <f t="shared" si="58"/>
        <v>0</v>
      </c>
      <c r="J493" s="98"/>
      <c r="K493" s="100">
        <f t="shared" si="59"/>
        <v>0</v>
      </c>
      <c r="L493" s="98"/>
      <c r="M493" s="100">
        <f t="shared" si="60"/>
        <v>0</v>
      </c>
      <c r="N493" s="98"/>
      <c r="O493" s="100">
        <f t="shared" si="61"/>
        <v>0</v>
      </c>
      <c r="P493" s="100">
        <f t="shared" si="62"/>
        <v>0</v>
      </c>
      <c r="Q493" s="42">
        <f t="shared" si="63"/>
        <v>0</v>
      </c>
    </row>
    <row r="494" spans="1:17" x14ac:dyDescent="0.25">
      <c r="A494" s="7"/>
      <c r="B494" s="7"/>
      <c r="C494" s="123"/>
      <c r="D494" s="127">
        <f>IFERROR(VLOOKUP(A494,'Organisationer och LKP'!A:B,2,FALSE),0%)</f>
        <v>0</v>
      </c>
      <c r="E494" s="104">
        <f t="shared" si="57"/>
        <v>0</v>
      </c>
      <c r="F494" s="97"/>
      <c r="G494" s="99">
        <f t="shared" si="56"/>
        <v>0</v>
      </c>
      <c r="H494" s="97"/>
      <c r="I494" s="99">
        <f t="shared" si="58"/>
        <v>0</v>
      </c>
      <c r="J494" s="97"/>
      <c r="K494" s="99">
        <f t="shared" si="59"/>
        <v>0</v>
      </c>
      <c r="L494" s="97"/>
      <c r="M494" s="99">
        <f t="shared" si="60"/>
        <v>0</v>
      </c>
      <c r="N494" s="97"/>
      <c r="O494" s="99">
        <f t="shared" si="61"/>
        <v>0</v>
      </c>
      <c r="P494" s="99">
        <f t="shared" si="62"/>
        <v>0</v>
      </c>
      <c r="Q494" s="6">
        <f t="shared" si="63"/>
        <v>0</v>
      </c>
    </row>
    <row r="495" spans="1:17" x14ac:dyDescent="0.25">
      <c r="A495" s="40"/>
      <c r="B495" s="40"/>
      <c r="C495" s="124"/>
      <c r="D495" s="128">
        <f>IFERROR(VLOOKUP(A495,'Organisationer och LKP'!A:B,2,FALSE),0%)</f>
        <v>0</v>
      </c>
      <c r="E495" s="103">
        <f t="shared" si="57"/>
        <v>0</v>
      </c>
      <c r="F495" s="98"/>
      <c r="G495" s="100">
        <f t="shared" si="56"/>
        <v>0</v>
      </c>
      <c r="H495" s="98"/>
      <c r="I495" s="100">
        <f t="shared" si="58"/>
        <v>0</v>
      </c>
      <c r="J495" s="98"/>
      <c r="K495" s="100">
        <f t="shared" si="59"/>
        <v>0</v>
      </c>
      <c r="L495" s="98"/>
      <c r="M495" s="100">
        <f t="shared" si="60"/>
        <v>0</v>
      </c>
      <c r="N495" s="98"/>
      <c r="O495" s="100">
        <f t="shared" si="61"/>
        <v>0</v>
      </c>
      <c r="P495" s="100">
        <f t="shared" si="62"/>
        <v>0</v>
      </c>
      <c r="Q495" s="42">
        <f t="shared" si="63"/>
        <v>0</v>
      </c>
    </row>
    <row r="496" spans="1:17" x14ac:dyDescent="0.25">
      <c r="A496" s="7"/>
      <c r="B496" s="7"/>
      <c r="C496" s="123"/>
      <c r="D496" s="127">
        <f>IFERROR(VLOOKUP(A496,'Organisationer och LKP'!A:B,2,FALSE),0%)</f>
        <v>0</v>
      </c>
      <c r="E496" s="104">
        <f t="shared" si="57"/>
        <v>0</v>
      </c>
      <c r="F496" s="97"/>
      <c r="G496" s="99">
        <f t="shared" si="56"/>
        <v>0</v>
      </c>
      <c r="H496" s="97"/>
      <c r="I496" s="99">
        <f t="shared" si="58"/>
        <v>0</v>
      </c>
      <c r="J496" s="97"/>
      <c r="K496" s="99">
        <f t="shared" si="59"/>
        <v>0</v>
      </c>
      <c r="L496" s="97"/>
      <c r="M496" s="99">
        <f t="shared" si="60"/>
        <v>0</v>
      </c>
      <c r="N496" s="97"/>
      <c r="O496" s="99">
        <f t="shared" si="61"/>
        <v>0</v>
      </c>
      <c r="P496" s="99">
        <f t="shared" si="62"/>
        <v>0</v>
      </c>
      <c r="Q496" s="6">
        <f t="shared" si="63"/>
        <v>0</v>
      </c>
    </row>
    <row r="497" spans="1:17" x14ac:dyDescent="0.25">
      <c r="A497" s="40"/>
      <c r="B497" s="40"/>
      <c r="C497" s="124"/>
      <c r="D497" s="128">
        <f>IFERROR(VLOOKUP(A497,'Organisationer och LKP'!A:B,2,FALSE),0%)</f>
        <v>0</v>
      </c>
      <c r="E497" s="103">
        <f t="shared" si="57"/>
        <v>0</v>
      </c>
      <c r="F497" s="98"/>
      <c r="G497" s="100">
        <f t="shared" si="56"/>
        <v>0</v>
      </c>
      <c r="H497" s="98"/>
      <c r="I497" s="100">
        <f t="shared" si="58"/>
        <v>0</v>
      </c>
      <c r="J497" s="98"/>
      <c r="K497" s="100">
        <f t="shared" si="59"/>
        <v>0</v>
      </c>
      <c r="L497" s="98"/>
      <c r="M497" s="100">
        <f t="shared" si="60"/>
        <v>0</v>
      </c>
      <c r="N497" s="98"/>
      <c r="O497" s="100">
        <f t="shared" si="61"/>
        <v>0</v>
      </c>
      <c r="P497" s="100">
        <f t="shared" si="62"/>
        <v>0</v>
      </c>
      <c r="Q497" s="42">
        <f t="shared" si="63"/>
        <v>0</v>
      </c>
    </row>
    <row r="498" spans="1:17" x14ac:dyDescent="0.25">
      <c r="A498" s="107"/>
      <c r="B498" s="107"/>
      <c r="C498" s="107"/>
      <c r="D498" s="125"/>
      <c r="E498" s="108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10"/>
      <c r="Q498" s="111"/>
    </row>
    <row r="499" spans="1:17" x14ac:dyDescent="0.25">
      <c r="A499" s="112"/>
      <c r="B499" s="112"/>
      <c r="C499" s="112"/>
      <c r="D499" s="126"/>
      <c r="E499" s="113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5"/>
      <c r="Q499" s="116"/>
    </row>
    <row r="500" spans="1:17" x14ac:dyDescent="0.25">
      <c r="A500" s="112"/>
      <c r="B500" s="112"/>
      <c r="C500" s="112"/>
      <c r="D500" s="126"/>
      <c r="E500" s="113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5"/>
      <c r="Q500" s="116"/>
    </row>
    <row r="501" spans="1:17" x14ac:dyDescent="0.25">
      <c r="A501" s="112"/>
      <c r="B501" s="112"/>
      <c r="C501" s="112"/>
      <c r="D501" s="126"/>
      <c r="E501" s="113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5"/>
      <c r="Q501" s="116"/>
    </row>
    <row r="502" spans="1:17" x14ac:dyDescent="0.25">
      <c r="A502" s="112"/>
      <c r="B502" s="112"/>
      <c r="C502" s="112"/>
      <c r="D502" s="126"/>
      <c r="E502" s="113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5"/>
      <c r="Q502" s="116"/>
    </row>
    <row r="503" spans="1:17" x14ac:dyDescent="0.25">
      <c r="A503" s="112"/>
      <c r="B503" s="112"/>
      <c r="C503" s="112"/>
      <c r="D503" s="126"/>
      <c r="E503" s="113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5"/>
      <c r="Q503" s="116"/>
    </row>
    <row r="504" spans="1:17" x14ac:dyDescent="0.25">
      <c r="A504" s="112"/>
      <c r="B504" s="112"/>
      <c r="C504" s="112"/>
      <c r="D504" s="126"/>
      <c r="E504" s="113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5"/>
      <c r="Q504" s="116"/>
    </row>
    <row r="505" spans="1:17" x14ac:dyDescent="0.25">
      <c r="A505" s="112"/>
      <c r="B505" s="112"/>
      <c r="C505" s="112"/>
      <c r="D505" s="126"/>
      <c r="E505" s="113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5"/>
      <c r="Q505" s="116"/>
    </row>
    <row r="506" spans="1:17" x14ac:dyDescent="0.25">
      <c r="A506" s="112"/>
      <c r="B506" s="112"/>
      <c r="C506" s="112"/>
      <c r="D506" s="126"/>
      <c r="E506" s="113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5"/>
      <c r="Q506" s="116"/>
    </row>
    <row r="507" spans="1:17" x14ac:dyDescent="0.25">
      <c r="A507" s="112"/>
      <c r="B507" s="112"/>
      <c r="C507" s="112"/>
      <c r="D507" s="126"/>
      <c r="E507" s="113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5"/>
      <c r="Q507" s="116"/>
    </row>
    <row r="508" spans="1:17" x14ac:dyDescent="0.25">
      <c r="A508" s="112"/>
      <c r="B508" s="112"/>
      <c r="C508" s="112"/>
      <c r="D508" s="126"/>
      <c r="E508" s="113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5"/>
      <c r="Q508" s="116"/>
    </row>
    <row r="509" spans="1:17" x14ac:dyDescent="0.25">
      <c r="A509" s="112"/>
      <c r="B509" s="112"/>
      <c r="C509" s="112"/>
      <c r="D509" s="126"/>
      <c r="E509" s="113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5"/>
      <c r="Q509" s="116"/>
    </row>
    <row r="510" spans="1:17" x14ac:dyDescent="0.25">
      <c r="A510" s="112"/>
      <c r="B510" s="112"/>
      <c r="C510" s="112"/>
      <c r="D510" s="126"/>
      <c r="E510" s="113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5"/>
      <c r="Q510" s="116"/>
    </row>
    <row r="511" spans="1:17" x14ac:dyDescent="0.25">
      <c r="A511" s="112"/>
      <c r="B511" s="112"/>
      <c r="C511" s="112"/>
      <c r="D511" s="126"/>
      <c r="E511" s="113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5"/>
      <c r="Q511" s="116"/>
    </row>
    <row r="512" spans="1:17" x14ac:dyDescent="0.25">
      <c r="B512" s="11"/>
      <c r="C512" s="11"/>
      <c r="E512" s="118"/>
      <c r="F512" s="117"/>
      <c r="G512" s="117"/>
      <c r="H512" s="117"/>
      <c r="I512" s="12"/>
      <c r="J512" s="12"/>
      <c r="K512" s="12"/>
      <c r="L512" s="12"/>
      <c r="M512" s="12"/>
      <c r="N512" s="12"/>
      <c r="O512" s="12"/>
      <c r="P512" s="12"/>
    </row>
    <row r="513" spans="2:16" x14ac:dyDescent="0.25">
      <c r="B513" s="11"/>
      <c r="C513" s="11"/>
      <c r="E513" s="118"/>
      <c r="F513" s="117"/>
      <c r="G513" s="117"/>
      <c r="H513" s="117"/>
      <c r="I513" s="12"/>
      <c r="J513" s="12"/>
      <c r="K513" s="12"/>
      <c r="L513" s="12"/>
      <c r="M513" s="12"/>
      <c r="N513" s="12"/>
      <c r="O513" s="12"/>
      <c r="P513" s="12"/>
    </row>
    <row r="514" spans="2:16" x14ac:dyDescent="0.25">
      <c r="B514" s="11"/>
      <c r="C514" s="11"/>
      <c r="E514" s="118"/>
      <c r="F514" s="117"/>
      <c r="G514" s="117"/>
      <c r="H514" s="117"/>
      <c r="I514" s="12"/>
      <c r="J514" s="12"/>
      <c r="K514" s="12"/>
      <c r="L514" s="12"/>
      <c r="M514" s="12"/>
      <c r="N514" s="12"/>
      <c r="O514" s="12"/>
      <c r="P514" s="12"/>
    </row>
    <row r="515" spans="2:16" x14ac:dyDescent="0.25">
      <c r="B515" s="11"/>
      <c r="C515" s="11"/>
      <c r="E515" s="11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</row>
    <row r="516" spans="2:16" x14ac:dyDescent="0.25">
      <c r="B516" s="11"/>
      <c r="C516" s="11"/>
      <c r="E516" s="11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</row>
    <row r="517" spans="2:16" x14ac:dyDescent="0.25">
      <c r="B517" s="11"/>
      <c r="C517" s="11"/>
      <c r="E517" s="11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</row>
    <row r="518" spans="2:16" x14ac:dyDescent="0.25">
      <c r="B518" s="11"/>
      <c r="C518" s="11"/>
      <c r="E518" s="11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</row>
    <row r="519" spans="2:16" x14ac:dyDescent="0.25">
      <c r="B519" s="11"/>
      <c r="C519" s="11"/>
      <c r="E519" s="11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</row>
    <row r="520" spans="2:16" x14ac:dyDescent="0.25">
      <c r="B520" s="11"/>
      <c r="C520" s="11"/>
      <c r="E520" s="11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</row>
    <row r="521" spans="2:16" x14ac:dyDescent="0.25">
      <c r="B521" s="11"/>
      <c r="C521" s="11"/>
      <c r="E521" s="11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</row>
    <row r="522" spans="2:16" x14ac:dyDescent="0.25">
      <c r="B522" s="11"/>
      <c r="C522" s="11"/>
      <c r="E522" s="11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</row>
    <row r="523" spans="2:16" x14ac:dyDescent="0.25">
      <c r="B523" s="11"/>
      <c r="C523" s="11"/>
      <c r="E523" s="11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</row>
    <row r="524" spans="2:16" x14ac:dyDescent="0.25">
      <c r="B524" s="11"/>
      <c r="C524" s="11"/>
      <c r="E524" s="11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</row>
    <row r="525" spans="2:16" x14ac:dyDescent="0.25">
      <c r="B525" s="11"/>
      <c r="C525" s="11"/>
      <c r="E525" s="11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</row>
    <row r="526" spans="2:16" x14ac:dyDescent="0.25">
      <c r="B526" s="11"/>
      <c r="C526" s="11"/>
      <c r="E526" s="11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</row>
    <row r="527" spans="2:16" x14ac:dyDescent="0.25">
      <c r="B527" s="11"/>
      <c r="C527" s="11"/>
      <c r="E527" s="11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</row>
    <row r="528" spans="2:16" x14ac:dyDescent="0.25">
      <c r="B528" s="11"/>
      <c r="C528" s="11"/>
      <c r="E528" s="11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</row>
    <row r="529" spans="2:16" x14ac:dyDescent="0.25">
      <c r="B529" s="11"/>
      <c r="C529" s="11"/>
      <c r="E529" s="11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</row>
    <row r="530" spans="2:16" x14ac:dyDescent="0.25">
      <c r="B530" s="11"/>
      <c r="C530" s="11"/>
      <c r="E530" s="11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</row>
    <row r="531" spans="2:16" x14ac:dyDescent="0.25">
      <c r="B531" s="11"/>
      <c r="C531" s="11"/>
      <c r="E531" s="11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</row>
    <row r="532" spans="2:16" x14ac:dyDescent="0.25">
      <c r="B532" s="11"/>
      <c r="C532" s="11"/>
      <c r="E532" s="11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</row>
    <row r="533" spans="2:16" x14ac:dyDescent="0.25">
      <c r="B533" s="11"/>
      <c r="C533" s="11"/>
      <c r="E533" s="11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</row>
    <row r="534" spans="2:16" x14ac:dyDescent="0.25">
      <c r="B534" s="11"/>
      <c r="C534" s="11"/>
      <c r="E534" s="11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</row>
    <row r="535" spans="2:16" x14ac:dyDescent="0.25">
      <c r="B535" s="11"/>
      <c r="C535" s="11"/>
      <c r="E535" s="11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</row>
    <row r="536" spans="2:16" x14ac:dyDescent="0.25">
      <c r="B536" s="11"/>
      <c r="C536" s="11"/>
      <c r="E536" s="11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</row>
    <row r="537" spans="2:16" x14ac:dyDescent="0.25">
      <c r="B537" s="11"/>
      <c r="C537" s="11"/>
      <c r="E537" s="11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</row>
    <row r="538" spans="2:16" x14ac:dyDescent="0.25">
      <c r="B538" s="11"/>
      <c r="C538" s="11"/>
      <c r="E538" s="11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</row>
    <row r="539" spans="2:16" x14ac:dyDescent="0.25">
      <c r="B539" s="11"/>
      <c r="C539" s="11"/>
      <c r="E539" s="11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</row>
    <row r="540" spans="2:16" x14ac:dyDescent="0.25">
      <c r="B540" s="11"/>
      <c r="C540" s="11"/>
      <c r="E540" s="11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</row>
    <row r="541" spans="2:16" x14ac:dyDescent="0.25">
      <c r="B541" s="11"/>
      <c r="C541" s="11"/>
      <c r="E541" s="11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</row>
    <row r="542" spans="2:16" x14ac:dyDescent="0.25">
      <c r="B542" s="11"/>
      <c r="C542" s="11"/>
      <c r="E542" s="11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</row>
    <row r="543" spans="2:16" x14ac:dyDescent="0.25">
      <c r="B543" s="11"/>
      <c r="C543" s="11"/>
      <c r="E543" s="11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</row>
    <row r="544" spans="2:16" x14ac:dyDescent="0.25">
      <c r="B544" s="11"/>
      <c r="C544" s="11"/>
      <c r="E544" s="11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</row>
    <row r="545" spans="2:16" x14ac:dyDescent="0.25">
      <c r="B545" s="11"/>
      <c r="C545" s="11"/>
      <c r="E545" s="11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</row>
    <row r="546" spans="2:16" x14ac:dyDescent="0.25">
      <c r="B546" s="11"/>
      <c r="C546" s="11"/>
      <c r="E546" s="11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</row>
    <row r="547" spans="2:16" x14ac:dyDescent="0.25">
      <c r="B547" s="11"/>
      <c r="C547" s="11"/>
      <c r="E547" s="11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</row>
    <row r="548" spans="2:16" x14ac:dyDescent="0.25">
      <c r="B548" s="11"/>
      <c r="C548" s="11"/>
      <c r="E548" s="11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</row>
    <row r="549" spans="2:16" x14ac:dyDescent="0.25">
      <c r="B549" s="11"/>
      <c r="C549" s="11"/>
      <c r="E549" s="11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</row>
    <row r="550" spans="2:16" x14ac:dyDescent="0.25">
      <c r="B550" s="11"/>
      <c r="C550" s="11"/>
      <c r="E550" s="11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</row>
    <row r="551" spans="2:16" x14ac:dyDescent="0.25">
      <c r="B551" s="11"/>
      <c r="C551" s="11"/>
      <c r="E551" s="11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</row>
    <row r="552" spans="2:16" x14ac:dyDescent="0.25">
      <c r="B552" s="11"/>
      <c r="C552" s="11"/>
      <c r="E552" s="11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</row>
    <row r="553" spans="2:16" x14ac:dyDescent="0.25">
      <c r="B553" s="11"/>
      <c r="C553" s="11"/>
      <c r="E553" s="11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</row>
    <row r="554" spans="2:16" x14ac:dyDescent="0.25">
      <c r="B554" s="11"/>
      <c r="C554" s="11"/>
      <c r="E554" s="11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</row>
    <row r="555" spans="2:16" x14ac:dyDescent="0.25">
      <c r="B555" s="11"/>
      <c r="C555" s="11"/>
      <c r="E555" s="11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</row>
    <row r="556" spans="2:16" x14ac:dyDescent="0.25">
      <c r="B556" s="11"/>
      <c r="C556" s="11"/>
      <c r="E556" s="11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</row>
    <row r="557" spans="2:16" x14ac:dyDescent="0.25">
      <c r="B557" s="11"/>
      <c r="C557" s="11"/>
      <c r="E557" s="11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</row>
    <row r="558" spans="2:16" x14ac:dyDescent="0.25">
      <c r="B558" s="11"/>
      <c r="C558" s="11"/>
      <c r="E558" s="11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</row>
    <row r="559" spans="2:16" x14ac:dyDescent="0.25">
      <c r="B559" s="11"/>
      <c r="C559" s="11"/>
      <c r="E559" s="11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</row>
    <row r="560" spans="2:16" x14ac:dyDescent="0.25">
      <c r="B560" s="11"/>
      <c r="C560" s="11"/>
      <c r="E560" s="11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</row>
    <row r="561" spans="2:16" x14ac:dyDescent="0.25">
      <c r="B561" s="11"/>
      <c r="C561" s="11"/>
      <c r="E561" s="11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</row>
    <row r="562" spans="2:16" x14ac:dyDescent="0.25">
      <c r="B562" s="11"/>
      <c r="C562" s="11"/>
      <c r="E562" s="11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</row>
    <row r="563" spans="2:16" x14ac:dyDescent="0.25">
      <c r="B563" s="11"/>
      <c r="C563" s="11"/>
      <c r="E563" s="11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</row>
    <row r="564" spans="2:16" x14ac:dyDescent="0.25">
      <c r="B564" s="11"/>
      <c r="C564" s="11"/>
      <c r="E564" s="11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</row>
    <row r="565" spans="2:16" x14ac:dyDescent="0.25">
      <c r="B565" s="11"/>
      <c r="C565" s="11"/>
      <c r="E565" s="11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</row>
    <row r="566" spans="2:16" x14ac:dyDescent="0.25">
      <c r="B566" s="11"/>
      <c r="C566" s="11"/>
      <c r="E566" s="11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</row>
    <row r="567" spans="2:16" x14ac:dyDescent="0.25">
      <c r="B567" s="11"/>
      <c r="C567" s="11"/>
      <c r="E567" s="11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</row>
    <row r="568" spans="2:16" x14ac:dyDescent="0.25">
      <c r="B568" s="11"/>
      <c r="C568" s="11"/>
      <c r="E568" s="11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</row>
    <row r="569" spans="2:16" x14ac:dyDescent="0.25">
      <c r="B569" s="11"/>
      <c r="C569" s="11"/>
      <c r="E569" s="11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</row>
    <row r="570" spans="2:16" x14ac:dyDescent="0.25">
      <c r="B570" s="11"/>
      <c r="C570" s="11"/>
      <c r="E570" s="11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</row>
    <row r="571" spans="2:16" x14ac:dyDescent="0.25">
      <c r="B571" s="11"/>
      <c r="C571" s="11"/>
      <c r="E571" s="11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</row>
    <row r="572" spans="2:16" x14ac:dyDescent="0.25">
      <c r="B572" s="11"/>
      <c r="C572" s="11"/>
      <c r="E572" s="11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</row>
    <row r="573" spans="2:16" x14ac:dyDescent="0.25">
      <c r="B573" s="11"/>
      <c r="C573" s="11"/>
      <c r="E573" s="11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</row>
    <row r="574" spans="2:16" x14ac:dyDescent="0.25">
      <c r="B574" s="11"/>
      <c r="C574" s="11"/>
      <c r="E574" s="11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</row>
    <row r="575" spans="2:16" x14ac:dyDescent="0.25">
      <c r="B575" s="11"/>
      <c r="C575" s="11"/>
      <c r="E575" s="11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</row>
    <row r="576" spans="2:16" x14ac:dyDescent="0.25">
      <c r="B576" s="11"/>
      <c r="C576" s="11"/>
      <c r="E576" s="11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</row>
    <row r="577" spans="2:16" x14ac:dyDescent="0.25">
      <c r="B577" s="11"/>
      <c r="C577" s="11"/>
      <c r="E577" s="11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</row>
    <row r="578" spans="2:16" x14ac:dyDescent="0.25">
      <c r="B578" s="11"/>
      <c r="C578" s="11"/>
      <c r="E578" s="11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</row>
    <row r="579" spans="2:16" x14ac:dyDescent="0.25">
      <c r="B579" s="11"/>
      <c r="C579" s="11"/>
      <c r="E579" s="11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</row>
    <row r="580" spans="2:16" x14ac:dyDescent="0.25">
      <c r="B580" s="11"/>
      <c r="C580" s="11"/>
      <c r="E580" s="11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</row>
    <row r="581" spans="2:16" x14ac:dyDescent="0.25">
      <c r="B581" s="11"/>
      <c r="C581" s="11"/>
      <c r="E581" s="11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</row>
    <row r="582" spans="2:16" x14ac:dyDescent="0.25">
      <c r="B582" s="11"/>
      <c r="C582" s="11"/>
      <c r="E582" s="11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</row>
    <row r="583" spans="2:16" x14ac:dyDescent="0.25">
      <c r="B583" s="11"/>
      <c r="C583" s="11"/>
      <c r="E583" s="11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</row>
    <row r="584" spans="2:16" x14ac:dyDescent="0.25">
      <c r="B584" s="11"/>
      <c r="C584" s="11"/>
      <c r="E584" s="11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</row>
    <row r="585" spans="2:16" x14ac:dyDescent="0.25">
      <c r="B585" s="11"/>
      <c r="C585" s="11"/>
      <c r="E585" s="11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</row>
    <row r="586" spans="2:16" x14ac:dyDescent="0.25">
      <c r="B586" s="11"/>
      <c r="C586" s="11"/>
      <c r="E586" s="11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</row>
    <row r="587" spans="2:16" x14ac:dyDescent="0.25">
      <c r="B587" s="11"/>
      <c r="C587" s="11"/>
      <c r="E587" s="11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</row>
    <row r="588" spans="2:16" x14ac:dyDescent="0.25">
      <c r="B588" s="11"/>
      <c r="C588" s="11"/>
      <c r="E588" s="11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</row>
    <row r="589" spans="2:16" x14ac:dyDescent="0.25">
      <c r="B589" s="11"/>
      <c r="C589" s="11"/>
      <c r="E589" s="11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</row>
    <row r="590" spans="2:16" x14ac:dyDescent="0.25">
      <c r="B590" s="11"/>
      <c r="C590" s="11"/>
      <c r="E590" s="11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</row>
    <row r="591" spans="2:16" x14ac:dyDescent="0.25">
      <c r="B591" s="11"/>
      <c r="C591" s="11"/>
      <c r="E591" s="11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</row>
    <row r="592" spans="2:16" x14ac:dyDescent="0.25">
      <c r="B592" s="11"/>
      <c r="C592" s="11"/>
      <c r="E592" s="11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</row>
    <row r="593" spans="2:16" x14ac:dyDescent="0.25">
      <c r="B593" s="11"/>
      <c r="C593" s="11"/>
      <c r="E593" s="11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</row>
    <row r="594" spans="2:16" x14ac:dyDescent="0.25">
      <c r="B594" s="11"/>
      <c r="C594" s="11"/>
      <c r="E594" s="11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</row>
    <row r="595" spans="2:16" x14ac:dyDescent="0.25">
      <c r="B595" s="11"/>
      <c r="C595" s="11"/>
      <c r="E595" s="11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</row>
  </sheetData>
  <sheetProtection algorithmName="SHA-512" hashValue="00vuZljr5QcUChvJOprm8Za+DzH3F4onunQgX+oYONlV26Q1M1p3e99d4bIiBEYbj3xaSLK03R4L9M4RnWy3ug==" saltValue="LdNyDQKn7IYigpfQiFxhUQ==" spinCount="100000" sheet="1" insertRows="0"/>
  <conditionalFormatting sqref="L16:L18 L20 L22 L24 L26 L28 L30 L32 L34">
    <cfRule type="expression" dxfId="547" priority="573">
      <formula>$F16="Timanställd"</formula>
    </cfRule>
  </conditionalFormatting>
  <conditionalFormatting sqref="N16:N18 P15:P40 N20 N22 N24 N26 N28 N30 N32 N34">
    <cfRule type="expression" dxfId="546" priority="553">
      <formula>$F15="Timanställd"</formula>
    </cfRule>
  </conditionalFormatting>
  <conditionalFormatting sqref="P41:P43">
    <cfRule type="expression" dxfId="545" priority="552">
      <formula>$F41="Timanställd"</formula>
    </cfRule>
  </conditionalFormatting>
  <conditionalFormatting sqref="N411">
    <cfRule type="expression" dxfId="544" priority="97">
      <formula>$F411="Timanställd"</formula>
    </cfRule>
  </conditionalFormatting>
  <conditionalFormatting sqref="P49:P74">
    <cfRule type="expression" dxfId="543" priority="550">
      <formula>$F49="Timanställd"</formula>
    </cfRule>
  </conditionalFormatting>
  <conditionalFormatting sqref="P75:P77">
    <cfRule type="expression" dxfId="542" priority="549">
      <formula>$F75="Timanställd"</formula>
    </cfRule>
  </conditionalFormatting>
  <conditionalFormatting sqref="L393">
    <cfRule type="expression" dxfId="541" priority="116">
      <formula>$F393="Timanställd"</formula>
    </cfRule>
  </conditionalFormatting>
  <conditionalFormatting sqref="P79:P94">
    <cfRule type="expression" dxfId="540" priority="547">
      <formula>$F79="Timanställd"</formula>
    </cfRule>
  </conditionalFormatting>
  <conditionalFormatting sqref="P95:P97">
    <cfRule type="expression" dxfId="539" priority="546">
      <formula>$F95="Timanställd"</formula>
    </cfRule>
  </conditionalFormatting>
  <conditionalFormatting sqref="N354:N356 N358 N360 N362 N364 N366 N368 N370 N372">
    <cfRule type="expression" dxfId="538" priority="157">
      <formula>$F354="Timanställd"</formula>
    </cfRule>
  </conditionalFormatting>
  <conditionalFormatting sqref="P103:P128">
    <cfRule type="expression" dxfId="537" priority="544">
      <formula>$F103="Timanställd"</formula>
    </cfRule>
  </conditionalFormatting>
  <conditionalFormatting sqref="P129:P131">
    <cfRule type="expression" dxfId="536" priority="543">
      <formula>$F129="Timanställd"</formula>
    </cfRule>
  </conditionalFormatting>
  <conditionalFormatting sqref="L333">
    <cfRule type="expression" dxfId="535" priority="176">
      <formula>$F333="Timanställd"</formula>
    </cfRule>
  </conditionalFormatting>
  <conditionalFormatting sqref="P137:P162">
    <cfRule type="expression" dxfId="534" priority="541">
      <formula>$F137="Timanställd"</formula>
    </cfRule>
  </conditionalFormatting>
  <conditionalFormatting sqref="P163:P165">
    <cfRule type="expression" dxfId="533" priority="540">
      <formula>$F163="Timanställd"</formula>
    </cfRule>
  </conditionalFormatting>
  <conditionalFormatting sqref="N313">
    <cfRule type="expression" dxfId="532" priority="195">
      <formula>$F313="Timanställd"</formula>
    </cfRule>
  </conditionalFormatting>
  <conditionalFormatting sqref="P167:P182">
    <cfRule type="expression" dxfId="531" priority="538">
      <formula>$F167="Timanställd"</formula>
    </cfRule>
  </conditionalFormatting>
  <conditionalFormatting sqref="P183:P185">
    <cfRule type="expression" dxfId="530" priority="537">
      <formula>$F183="Timanställd"</formula>
    </cfRule>
  </conditionalFormatting>
  <conditionalFormatting sqref="L273">
    <cfRule type="expression" dxfId="529" priority="236">
      <formula>$F273="Timanställd"</formula>
    </cfRule>
  </conditionalFormatting>
  <conditionalFormatting sqref="P191:P216">
    <cfRule type="expression" dxfId="528" priority="535">
      <formula>$F191="Timanställd"</formula>
    </cfRule>
  </conditionalFormatting>
  <conditionalFormatting sqref="P217:P219">
    <cfRule type="expression" dxfId="527" priority="534">
      <formula>$F217="Timanställd"</formula>
    </cfRule>
  </conditionalFormatting>
  <conditionalFormatting sqref="N275">
    <cfRule type="expression" dxfId="526" priority="233">
      <formula>$F275="Timanställd"</formula>
    </cfRule>
  </conditionalFormatting>
  <conditionalFormatting sqref="P225:P250">
    <cfRule type="expression" dxfId="525" priority="532">
      <formula>$F225="Timanställd"</formula>
    </cfRule>
  </conditionalFormatting>
  <conditionalFormatting sqref="P251:P253">
    <cfRule type="expression" dxfId="524" priority="531">
      <formula>$F251="Timanställd"</formula>
    </cfRule>
  </conditionalFormatting>
  <conditionalFormatting sqref="L279">
    <cfRule type="expression" dxfId="523" priority="230">
      <formula>$F279="Timanställd"</formula>
    </cfRule>
  </conditionalFormatting>
  <conditionalFormatting sqref="P255:P270">
    <cfRule type="expression" dxfId="522" priority="529">
      <formula>$F255="Timanställd"</formula>
    </cfRule>
  </conditionalFormatting>
  <conditionalFormatting sqref="P271:P273">
    <cfRule type="expression" dxfId="521" priority="528">
      <formula>$F271="Timanställd"</formula>
    </cfRule>
  </conditionalFormatting>
  <conditionalFormatting sqref="N213">
    <cfRule type="expression" dxfId="520" priority="295">
      <formula>$F213="Timanställd"</formula>
    </cfRule>
  </conditionalFormatting>
  <conditionalFormatting sqref="P279:P304">
    <cfRule type="expression" dxfId="519" priority="526">
      <formula>$F279="Timanställd"</formula>
    </cfRule>
  </conditionalFormatting>
  <conditionalFormatting sqref="P305:P307">
    <cfRule type="expression" dxfId="518" priority="525">
      <formula>$F305="Timanställd"</formula>
    </cfRule>
  </conditionalFormatting>
  <conditionalFormatting sqref="L217">
    <cfRule type="expression" dxfId="517" priority="292">
      <formula>$F217="Timanställd"</formula>
    </cfRule>
  </conditionalFormatting>
  <conditionalFormatting sqref="P313:P338">
    <cfRule type="expression" dxfId="516" priority="523">
      <formula>$F313="Timanställd"</formula>
    </cfRule>
  </conditionalFormatting>
  <conditionalFormatting sqref="P339:P341">
    <cfRule type="expression" dxfId="515" priority="522">
      <formula>$F339="Timanställd"</formula>
    </cfRule>
  </conditionalFormatting>
  <conditionalFormatting sqref="L345:L346">
    <cfRule type="expression" dxfId="514" priority="521">
      <formula>$F345="Timanställd"</formula>
    </cfRule>
  </conditionalFormatting>
  <conditionalFormatting sqref="N345:N346 P343:P358">
    <cfRule type="expression" dxfId="513" priority="520">
      <formula>$F343="Timanställd"</formula>
    </cfRule>
  </conditionalFormatting>
  <conditionalFormatting sqref="P359:P361">
    <cfRule type="expression" dxfId="512" priority="519">
      <formula>$F359="Timanställd"</formula>
    </cfRule>
  </conditionalFormatting>
  <conditionalFormatting sqref="L157">
    <cfRule type="expression" dxfId="511" priority="354">
      <formula>$F157="Timanställd"</formula>
    </cfRule>
  </conditionalFormatting>
  <conditionalFormatting sqref="P362:P366">
    <cfRule type="expression" dxfId="510" priority="517">
      <formula>$F362="Timanställd"</formula>
    </cfRule>
  </conditionalFormatting>
  <conditionalFormatting sqref="P367:P369">
    <cfRule type="expression" dxfId="509" priority="516">
      <formula>$F367="Timanställd"</formula>
    </cfRule>
  </conditionalFormatting>
  <conditionalFormatting sqref="N159">
    <cfRule type="expression" dxfId="508" priority="351">
      <formula>$F159="Timanställd"</formula>
    </cfRule>
  </conditionalFormatting>
  <conditionalFormatting sqref="P375:P400">
    <cfRule type="expression" dxfId="507" priority="514">
      <formula>$F375="Timanställd"</formula>
    </cfRule>
  </conditionalFormatting>
  <conditionalFormatting sqref="P401:P403">
    <cfRule type="expression" dxfId="506" priority="513">
      <formula>$F401="Timanställd"</formula>
    </cfRule>
  </conditionalFormatting>
  <conditionalFormatting sqref="L95">
    <cfRule type="expression" dxfId="505" priority="416">
      <formula>$F95="Timanställd"</formula>
    </cfRule>
  </conditionalFormatting>
  <conditionalFormatting sqref="P405:P420">
    <cfRule type="expression" dxfId="504" priority="511">
      <formula>$F405="Timanställd"</formula>
    </cfRule>
  </conditionalFormatting>
  <conditionalFormatting sqref="P421:P423">
    <cfRule type="expression" dxfId="503" priority="510">
      <formula>$F421="Timanställd"</formula>
    </cfRule>
  </conditionalFormatting>
  <conditionalFormatting sqref="N97">
    <cfRule type="expression" dxfId="502" priority="413">
      <formula>$F97="Timanställd"</formula>
    </cfRule>
  </conditionalFormatting>
  <conditionalFormatting sqref="P429:P454">
    <cfRule type="expression" dxfId="501" priority="508">
      <formula>$F429="Timanställd"</formula>
    </cfRule>
  </conditionalFormatting>
  <conditionalFormatting sqref="P455:P457">
    <cfRule type="expression" dxfId="500" priority="507">
      <formula>$F455="Timanställd"</formula>
    </cfRule>
  </conditionalFormatting>
  <conditionalFormatting sqref="L11">
    <cfRule type="expression" dxfId="499" priority="496">
      <formula>$F11="Timanställd"</formula>
    </cfRule>
  </conditionalFormatting>
  <conditionalFormatting sqref="P463:P488">
    <cfRule type="expression" dxfId="498" priority="505">
      <formula>$F463="Timanställd"</formula>
    </cfRule>
  </conditionalFormatting>
  <conditionalFormatting sqref="P489:P491">
    <cfRule type="expression" dxfId="497" priority="504">
      <formula>$F489="Timanställd"</formula>
    </cfRule>
  </conditionalFormatting>
  <conditionalFormatting sqref="L496 L498:L511">
    <cfRule type="expression" dxfId="496" priority="503">
      <formula>$F496="Timanställd"</formula>
    </cfRule>
  </conditionalFormatting>
  <conditionalFormatting sqref="N496 P493:P508 N498:N508">
    <cfRule type="expression" dxfId="495" priority="502">
      <formula>$F493="Timanställd"</formula>
    </cfRule>
  </conditionalFormatting>
  <conditionalFormatting sqref="N509:N511 P509:P511">
    <cfRule type="expression" dxfId="494" priority="501">
      <formula>$F509="Timanställd"</formula>
    </cfRule>
  </conditionalFormatting>
  <conditionalFormatting sqref="L15">
    <cfRule type="expression" dxfId="493" priority="500">
      <formula>$F15="Timanställd"</formula>
    </cfRule>
  </conditionalFormatting>
  <conditionalFormatting sqref="N15">
    <cfRule type="expression" dxfId="492" priority="499">
      <formula>$F15="Timanställd"</formula>
    </cfRule>
  </conditionalFormatting>
  <conditionalFormatting sqref="L13">
    <cfRule type="expression" dxfId="491" priority="498">
      <formula>$F13="Timanställd"</formula>
    </cfRule>
  </conditionalFormatting>
  <conditionalFormatting sqref="N13">
    <cfRule type="expression" dxfId="490" priority="497">
      <formula>$F13="Timanställd"</formula>
    </cfRule>
  </conditionalFormatting>
  <conditionalFormatting sqref="N11">
    <cfRule type="expression" dxfId="489" priority="495">
      <formula>$F11="Timanställd"</formula>
    </cfRule>
  </conditionalFormatting>
  <conditionalFormatting sqref="L19">
    <cfRule type="expression" dxfId="488" priority="494">
      <formula>$F19="Timanställd"</formula>
    </cfRule>
  </conditionalFormatting>
  <conditionalFormatting sqref="N19">
    <cfRule type="expression" dxfId="487" priority="493">
      <formula>$F19="Timanställd"</formula>
    </cfRule>
  </conditionalFormatting>
  <conditionalFormatting sqref="L21">
    <cfRule type="expression" dxfId="486" priority="492">
      <formula>$F21="Timanställd"</formula>
    </cfRule>
  </conditionalFormatting>
  <conditionalFormatting sqref="N21">
    <cfRule type="expression" dxfId="485" priority="491">
      <formula>$F21="Timanställd"</formula>
    </cfRule>
  </conditionalFormatting>
  <conditionalFormatting sqref="L23">
    <cfRule type="expression" dxfId="484" priority="490">
      <formula>$F23="Timanställd"</formula>
    </cfRule>
  </conditionalFormatting>
  <conditionalFormatting sqref="N23">
    <cfRule type="expression" dxfId="483" priority="489">
      <formula>$F23="Timanställd"</formula>
    </cfRule>
  </conditionalFormatting>
  <conditionalFormatting sqref="L25">
    <cfRule type="expression" dxfId="482" priority="488">
      <formula>$F25="Timanställd"</formula>
    </cfRule>
  </conditionalFormatting>
  <conditionalFormatting sqref="N25">
    <cfRule type="expression" dxfId="481" priority="487">
      <formula>$F25="Timanställd"</formula>
    </cfRule>
  </conditionalFormatting>
  <conditionalFormatting sqref="L27">
    <cfRule type="expression" dxfId="480" priority="486">
      <formula>$F27="Timanställd"</formula>
    </cfRule>
  </conditionalFormatting>
  <conditionalFormatting sqref="N27">
    <cfRule type="expression" dxfId="479" priority="485">
      <formula>$F27="Timanställd"</formula>
    </cfRule>
  </conditionalFormatting>
  <conditionalFormatting sqref="L29">
    <cfRule type="expression" dxfId="478" priority="484">
      <formula>$F29="Timanställd"</formula>
    </cfRule>
  </conditionalFormatting>
  <conditionalFormatting sqref="N29">
    <cfRule type="expression" dxfId="477" priority="483">
      <formula>$F29="Timanställd"</formula>
    </cfRule>
  </conditionalFormatting>
  <conditionalFormatting sqref="L31">
    <cfRule type="expression" dxfId="476" priority="482">
      <formula>$F31="Timanställd"</formula>
    </cfRule>
  </conditionalFormatting>
  <conditionalFormatting sqref="N31">
    <cfRule type="expression" dxfId="475" priority="481">
      <formula>$F31="Timanställd"</formula>
    </cfRule>
  </conditionalFormatting>
  <conditionalFormatting sqref="L33">
    <cfRule type="expression" dxfId="474" priority="480">
      <formula>$F33="Timanställd"</formula>
    </cfRule>
  </conditionalFormatting>
  <conditionalFormatting sqref="N33">
    <cfRule type="expression" dxfId="473" priority="479">
      <formula>$F33="Timanställd"</formula>
    </cfRule>
  </conditionalFormatting>
  <conditionalFormatting sqref="L497">
    <cfRule type="expression" dxfId="472" priority="2">
      <formula>$F497="Timanställd"</formula>
    </cfRule>
  </conditionalFormatting>
  <conditionalFormatting sqref="N497">
    <cfRule type="expression" dxfId="471" priority="1">
      <formula>$F497="Timanställd"</formula>
    </cfRule>
  </conditionalFormatting>
  <conditionalFormatting sqref="L38:L40 L42 L44 L46 L48 L50 L52 L54 L56">
    <cfRule type="expression" dxfId="470" priority="476">
      <formula>$F38="Timanställd"</formula>
    </cfRule>
  </conditionalFormatting>
  <conditionalFormatting sqref="N38:N40 N42 N44 N46 N48 N50 N52 N54 N56">
    <cfRule type="expression" dxfId="469" priority="475">
      <formula>$F38="Timanställd"</formula>
    </cfRule>
  </conditionalFormatting>
  <conditionalFormatting sqref="L37">
    <cfRule type="expression" dxfId="468" priority="474">
      <formula>$F37="Timanställd"</formula>
    </cfRule>
  </conditionalFormatting>
  <conditionalFormatting sqref="N37">
    <cfRule type="expression" dxfId="467" priority="473">
      <formula>$F37="Timanställd"</formula>
    </cfRule>
  </conditionalFormatting>
  <conditionalFormatting sqref="L35">
    <cfRule type="expression" dxfId="466" priority="472">
      <formula>$F35="Timanställd"</formula>
    </cfRule>
  </conditionalFormatting>
  <conditionalFormatting sqref="N35">
    <cfRule type="expression" dxfId="465" priority="471">
      <formula>$F35="Timanställd"</formula>
    </cfRule>
  </conditionalFormatting>
  <conditionalFormatting sqref="L41">
    <cfRule type="expression" dxfId="464" priority="470">
      <formula>$F41="Timanställd"</formula>
    </cfRule>
  </conditionalFormatting>
  <conditionalFormatting sqref="N41">
    <cfRule type="expression" dxfId="463" priority="469">
      <formula>$F41="Timanställd"</formula>
    </cfRule>
  </conditionalFormatting>
  <conditionalFormatting sqref="L43">
    <cfRule type="expression" dxfId="462" priority="468">
      <formula>$F43="Timanställd"</formula>
    </cfRule>
  </conditionalFormatting>
  <conditionalFormatting sqref="N43">
    <cfRule type="expression" dxfId="461" priority="467">
      <formula>$F43="Timanställd"</formula>
    </cfRule>
  </conditionalFormatting>
  <conditionalFormatting sqref="L45">
    <cfRule type="expression" dxfId="460" priority="466">
      <formula>$F45="Timanställd"</formula>
    </cfRule>
  </conditionalFormatting>
  <conditionalFormatting sqref="N45">
    <cfRule type="expression" dxfId="459" priority="465">
      <formula>$F45="Timanställd"</formula>
    </cfRule>
  </conditionalFormatting>
  <conditionalFormatting sqref="L47">
    <cfRule type="expression" dxfId="458" priority="464">
      <formula>$F47="Timanställd"</formula>
    </cfRule>
  </conditionalFormatting>
  <conditionalFormatting sqref="N47">
    <cfRule type="expression" dxfId="457" priority="463">
      <formula>$F47="Timanställd"</formula>
    </cfRule>
  </conditionalFormatting>
  <conditionalFormatting sqref="L49">
    <cfRule type="expression" dxfId="456" priority="462">
      <formula>$F49="Timanställd"</formula>
    </cfRule>
  </conditionalFormatting>
  <conditionalFormatting sqref="N49">
    <cfRule type="expression" dxfId="455" priority="461">
      <formula>$F49="Timanställd"</formula>
    </cfRule>
  </conditionalFormatting>
  <conditionalFormatting sqref="L51">
    <cfRule type="expression" dxfId="454" priority="460">
      <formula>$F51="Timanställd"</formula>
    </cfRule>
  </conditionalFormatting>
  <conditionalFormatting sqref="N51">
    <cfRule type="expression" dxfId="453" priority="459">
      <formula>$F51="Timanställd"</formula>
    </cfRule>
  </conditionalFormatting>
  <conditionalFormatting sqref="L53">
    <cfRule type="expression" dxfId="452" priority="458">
      <formula>$F53="Timanställd"</formula>
    </cfRule>
  </conditionalFormatting>
  <conditionalFormatting sqref="N53">
    <cfRule type="expression" dxfId="451" priority="457">
      <formula>$F53="Timanställd"</formula>
    </cfRule>
  </conditionalFormatting>
  <conditionalFormatting sqref="L55">
    <cfRule type="expression" dxfId="450" priority="456">
      <formula>$F55="Timanställd"</formula>
    </cfRule>
  </conditionalFormatting>
  <conditionalFormatting sqref="N55">
    <cfRule type="expression" dxfId="449" priority="455">
      <formula>$F55="Timanställd"</formula>
    </cfRule>
  </conditionalFormatting>
  <conditionalFormatting sqref="L60:L62 L64 L66 L68 L70 L72 L74 L76 L78">
    <cfRule type="expression" dxfId="448" priority="454">
      <formula>$F60="Timanställd"</formula>
    </cfRule>
  </conditionalFormatting>
  <conditionalFormatting sqref="N60:N62 N64 N66 N68 N70 N72 N74 N76 N78">
    <cfRule type="expression" dxfId="447" priority="453">
      <formula>$F60="Timanställd"</formula>
    </cfRule>
  </conditionalFormatting>
  <conditionalFormatting sqref="L59">
    <cfRule type="expression" dxfId="446" priority="452">
      <formula>$F59="Timanställd"</formula>
    </cfRule>
  </conditionalFormatting>
  <conditionalFormatting sqref="N59">
    <cfRule type="expression" dxfId="445" priority="451">
      <formula>$F59="Timanställd"</formula>
    </cfRule>
  </conditionalFormatting>
  <conditionalFormatting sqref="L57">
    <cfRule type="expression" dxfId="444" priority="450">
      <formula>$F57="Timanställd"</formula>
    </cfRule>
  </conditionalFormatting>
  <conditionalFormatting sqref="N57">
    <cfRule type="expression" dxfId="443" priority="449">
      <formula>$F57="Timanställd"</formula>
    </cfRule>
  </conditionalFormatting>
  <conditionalFormatting sqref="L63">
    <cfRule type="expression" dxfId="442" priority="448">
      <formula>$F63="Timanställd"</formula>
    </cfRule>
  </conditionalFormatting>
  <conditionalFormatting sqref="N63">
    <cfRule type="expression" dxfId="441" priority="447">
      <formula>$F63="Timanställd"</formula>
    </cfRule>
  </conditionalFormatting>
  <conditionalFormatting sqref="L65">
    <cfRule type="expression" dxfId="440" priority="446">
      <formula>$F65="Timanställd"</formula>
    </cfRule>
  </conditionalFormatting>
  <conditionalFormatting sqref="N65">
    <cfRule type="expression" dxfId="439" priority="445">
      <formula>$F65="Timanställd"</formula>
    </cfRule>
  </conditionalFormatting>
  <conditionalFormatting sqref="L67">
    <cfRule type="expression" dxfId="438" priority="444">
      <formula>$F67="Timanställd"</formula>
    </cfRule>
  </conditionalFormatting>
  <conditionalFormatting sqref="N67">
    <cfRule type="expression" dxfId="437" priority="443">
      <formula>$F67="Timanställd"</formula>
    </cfRule>
  </conditionalFormatting>
  <conditionalFormatting sqref="L69">
    <cfRule type="expression" dxfId="436" priority="442">
      <formula>$F69="Timanställd"</formula>
    </cfRule>
  </conditionalFormatting>
  <conditionalFormatting sqref="N69">
    <cfRule type="expression" dxfId="435" priority="441">
      <formula>$F69="Timanställd"</formula>
    </cfRule>
  </conditionalFormatting>
  <conditionalFormatting sqref="L71">
    <cfRule type="expression" dxfId="434" priority="440">
      <formula>$F71="Timanställd"</formula>
    </cfRule>
  </conditionalFormatting>
  <conditionalFormatting sqref="N71">
    <cfRule type="expression" dxfId="433" priority="439">
      <formula>$F71="Timanställd"</formula>
    </cfRule>
  </conditionalFormatting>
  <conditionalFormatting sqref="L73">
    <cfRule type="expression" dxfId="432" priority="438">
      <formula>$F73="Timanställd"</formula>
    </cfRule>
  </conditionalFormatting>
  <conditionalFormatting sqref="N73">
    <cfRule type="expression" dxfId="431" priority="437">
      <formula>$F73="Timanställd"</formula>
    </cfRule>
  </conditionalFormatting>
  <conditionalFormatting sqref="L75">
    <cfRule type="expression" dxfId="430" priority="436">
      <formula>$F75="Timanställd"</formula>
    </cfRule>
  </conditionalFormatting>
  <conditionalFormatting sqref="N75">
    <cfRule type="expression" dxfId="429" priority="435">
      <formula>$F75="Timanställd"</formula>
    </cfRule>
  </conditionalFormatting>
  <conditionalFormatting sqref="L77">
    <cfRule type="expression" dxfId="428" priority="434">
      <formula>$F77="Timanställd"</formula>
    </cfRule>
  </conditionalFormatting>
  <conditionalFormatting sqref="N77">
    <cfRule type="expression" dxfId="427" priority="433">
      <formula>$F77="Timanställd"</formula>
    </cfRule>
  </conditionalFormatting>
  <conditionalFormatting sqref="L82:L84 L86 L88 L90 L92 L94 L96 L98 L100">
    <cfRule type="expression" dxfId="426" priority="432">
      <formula>$F82="Timanställd"</formula>
    </cfRule>
  </conditionalFormatting>
  <conditionalFormatting sqref="N82:N84 N86 N88 N90 N92 N94 N96 N98 N100">
    <cfRule type="expression" dxfId="425" priority="431">
      <formula>$F82="Timanställd"</formula>
    </cfRule>
  </conditionalFormatting>
  <conditionalFormatting sqref="L81">
    <cfRule type="expression" dxfId="424" priority="430">
      <formula>$F81="Timanställd"</formula>
    </cfRule>
  </conditionalFormatting>
  <conditionalFormatting sqref="N81">
    <cfRule type="expression" dxfId="423" priority="429">
      <formula>$F81="Timanställd"</formula>
    </cfRule>
  </conditionalFormatting>
  <conditionalFormatting sqref="L79">
    <cfRule type="expression" dxfId="422" priority="428">
      <formula>$F79="Timanställd"</formula>
    </cfRule>
  </conditionalFormatting>
  <conditionalFormatting sqref="N79">
    <cfRule type="expression" dxfId="421" priority="427">
      <formula>$F79="Timanställd"</formula>
    </cfRule>
  </conditionalFormatting>
  <conditionalFormatting sqref="L85">
    <cfRule type="expression" dxfId="420" priority="426">
      <formula>$F85="Timanställd"</formula>
    </cfRule>
  </conditionalFormatting>
  <conditionalFormatting sqref="N85">
    <cfRule type="expression" dxfId="419" priority="425">
      <formula>$F85="Timanställd"</formula>
    </cfRule>
  </conditionalFormatting>
  <conditionalFormatting sqref="L87">
    <cfRule type="expression" dxfId="418" priority="424">
      <formula>$F87="Timanställd"</formula>
    </cfRule>
  </conditionalFormatting>
  <conditionalFormatting sqref="N87">
    <cfRule type="expression" dxfId="417" priority="423">
      <formula>$F87="Timanställd"</formula>
    </cfRule>
  </conditionalFormatting>
  <conditionalFormatting sqref="L89">
    <cfRule type="expression" dxfId="416" priority="422">
      <formula>$F89="Timanställd"</formula>
    </cfRule>
  </conditionalFormatting>
  <conditionalFormatting sqref="N89">
    <cfRule type="expression" dxfId="415" priority="421">
      <formula>$F89="Timanställd"</formula>
    </cfRule>
  </conditionalFormatting>
  <conditionalFormatting sqref="L91">
    <cfRule type="expression" dxfId="414" priority="420">
      <formula>$F91="Timanställd"</formula>
    </cfRule>
  </conditionalFormatting>
  <conditionalFormatting sqref="N91">
    <cfRule type="expression" dxfId="413" priority="419">
      <formula>$F91="Timanställd"</formula>
    </cfRule>
  </conditionalFormatting>
  <conditionalFormatting sqref="L93">
    <cfRule type="expression" dxfId="412" priority="418">
      <formula>$F93="Timanställd"</formula>
    </cfRule>
  </conditionalFormatting>
  <conditionalFormatting sqref="N93">
    <cfRule type="expression" dxfId="411" priority="417">
      <formula>$F93="Timanställd"</formula>
    </cfRule>
  </conditionalFormatting>
  <conditionalFormatting sqref="N95">
    <cfRule type="expression" dxfId="410" priority="415">
      <formula>$F95="Timanställd"</formula>
    </cfRule>
  </conditionalFormatting>
  <conditionalFormatting sqref="L97">
    <cfRule type="expression" dxfId="409" priority="414">
      <formula>$F97="Timanställd"</formula>
    </cfRule>
  </conditionalFormatting>
  <conditionalFormatting sqref="L99">
    <cfRule type="expression" dxfId="408" priority="412">
      <formula>$F99="Timanställd"</formula>
    </cfRule>
  </conditionalFormatting>
  <conditionalFormatting sqref="N99">
    <cfRule type="expression" dxfId="407" priority="411">
      <formula>$F99="Timanställd"</formula>
    </cfRule>
  </conditionalFormatting>
  <conditionalFormatting sqref="L104:L106 L108 L110 L112 L114 L116 L118 L120 L122">
    <cfRule type="expression" dxfId="406" priority="410">
      <formula>$F104="Timanställd"</formula>
    </cfRule>
  </conditionalFormatting>
  <conditionalFormatting sqref="N104:N106 N108 N110 N112 N114 N116 N118 N120 N122">
    <cfRule type="expression" dxfId="405" priority="409">
      <formula>$F104="Timanställd"</formula>
    </cfRule>
  </conditionalFormatting>
  <conditionalFormatting sqref="L103">
    <cfRule type="expression" dxfId="404" priority="408">
      <formula>$F103="Timanställd"</formula>
    </cfRule>
  </conditionalFormatting>
  <conditionalFormatting sqref="N103">
    <cfRule type="expression" dxfId="403" priority="407">
      <formula>$F103="Timanställd"</formula>
    </cfRule>
  </conditionalFormatting>
  <conditionalFormatting sqref="L101">
    <cfRule type="expression" dxfId="402" priority="406">
      <formula>$F101="Timanställd"</formula>
    </cfRule>
  </conditionalFormatting>
  <conditionalFormatting sqref="N101">
    <cfRule type="expression" dxfId="401" priority="405">
      <formula>$F101="Timanställd"</formula>
    </cfRule>
  </conditionalFormatting>
  <conditionalFormatting sqref="L107">
    <cfRule type="expression" dxfId="400" priority="404">
      <formula>$F107="Timanställd"</formula>
    </cfRule>
  </conditionalFormatting>
  <conditionalFormatting sqref="N107">
    <cfRule type="expression" dxfId="399" priority="403">
      <formula>$F107="Timanställd"</formula>
    </cfRule>
  </conditionalFormatting>
  <conditionalFormatting sqref="L109">
    <cfRule type="expression" dxfId="398" priority="402">
      <formula>$F109="Timanställd"</formula>
    </cfRule>
  </conditionalFormatting>
  <conditionalFormatting sqref="N109">
    <cfRule type="expression" dxfId="397" priority="401">
      <formula>$F109="Timanställd"</formula>
    </cfRule>
  </conditionalFormatting>
  <conditionalFormatting sqref="L111">
    <cfRule type="expression" dxfId="396" priority="400">
      <formula>$F111="Timanställd"</formula>
    </cfRule>
  </conditionalFormatting>
  <conditionalFormatting sqref="N111">
    <cfRule type="expression" dxfId="395" priority="399">
      <formula>$F111="Timanställd"</formula>
    </cfRule>
  </conditionalFormatting>
  <conditionalFormatting sqref="L113">
    <cfRule type="expression" dxfId="394" priority="398">
      <formula>$F113="Timanställd"</formula>
    </cfRule>
  </conditionalFormatting>
  <conditionalFormatting sqref="N113">
    <cfRule type="expression" dxfId="393" priority="397">
      <formula>$F113="Timanställd"</formula>
    </cfRule>
  </conditionalFormatting>
  <conditionalFormatting sqref="L115">
    <cfRule type="expression" dxfId="392" priority="396">
      <formula>$F115="Timanställd"</formula>
    </cfRule>
  </conditionalFormatting>
  <conditionalFormatting sqref="N115">
    <cfRule type="expression" dxfId="391" priority="395">
      <formula>$F115="Timanställd"</formula>
    </cfRule>
  </conditionalFormatting>
  <conditionalFormatting sqref="L117">
    <cfRule type="expression" dxfId="390" priority="394">
      <formula>$F117="Timanställd"</formula>
    </cfRule>
  </conditionalFormatting>
  <conditionalFormatting sqref="N117">
    <cfRule type="expression" dxfId="389" priority="393">
      <formula>$F117="Timanställd"</formula>
    </cfRule>
  </conditionalFormatting>
  <conditionalFormatting sqref="L119">
    <cfRule type="expression" dxfId="388" priority="392">
      <formula>$F119="Timanställd"</formula>
    </cfRule>
  </conditionalFormatting>
  <conditionalFormatting sqref="N119">
    <cfRule type="expression" dxfId="387" priority="391">
      <formula>$F119="Timanställd"</formula>
    </cfRule>
  </conditionalFormatting>
  <conditionalFormatting sqref="L121">
    <cfRule type="expression" dxfId="386" priority="390">
      <formula>$F121="Timanställd"</formula>
    </cfRule>
  </conditionalFormatting>
  <conditionalFormatting sqref="N121">
    <cfRule type="expression" dxfId="385" priority="389">
      <formula>$F121="Timanställd"</formula>
    </cfRule>
  </conditionalFormatting>
  <conditionalFormatting sqref="L126:L128 L130 L132 L134 L136 L138 L140 L142 L144">
    <cfRule type="expression" dxfId="384" priority="388">
      <formula>$F126="Timanställd"</formula>
    </cfRule>
  </conditionalFormatting>
  <conditionalFormatting sqref="N126:N128 N130 N132 N134 N136 N138 N140 N142 N144">
    <cfRule type="expression" dxfId="383" priority="387">
      <formula>$F126="Timanställd"</formula>
    </cfRule>
  </conditionalFormatting>
  <conditionalFormatting sqref="L125">
    <cfRule type="expression" dxfId="382" priority="386">
      <formula>$F125="Timanställd"</formula>
    </cfRule>
  </conditionalFormatting>
  <conditionalFormatting sqref="N125">
    <cfRule type="expression" dxfId="381" priority="385">
      <formula>$F125="Timanställd"</formula>
    </cfRule>
  </conditionalFormatting>
  <conditionalFormatting sqref="L123">
    <cfRule type="expression" dxfId="380" priority="384">
      <formula>$F123="Timanställd"</formula>
    </cfRule>
  </conditionalFormatting>
  <conditionalFormatting sqref="N123">
    <cfRule type="expression" dxfId="379" priority="383">
      <formula>$F123="Timanställd"</formula>
    </cfRule>
  </conditionalFormatting>
  <conditionalFormatting sqref="L129">
    <cfRule type="expression" dxfId="378" priority="382">
      <formula>$F129="Timanställd"</formula>
    </cfRule>
  </conditionalFormatting>
  <conditionalFormatting sqref="N129">
    <cfRule type="expression" dxfId="377" priority="381">
      <formula>$F129="Timanställd"</formula>
    </cfRule>
  </conditionalFormatting>
  <conditionalFormatting sqref="L131">
    <cfRule type="expression" dxfId="376" priority="380">
      <formula>$F131="Timanställd"</formula>
    </cfRule>
  </conditionalFormatting>
  <conditionalFormatting sqref="N131">
    <cfRule type="expression" dxfId="375" priority="379">
      <formula>$F131="Timanställd"</formula>
    </cfRule>
  </conditionalFormatting>
  <conditionalFormatting sqref="L133">
    <cfRule type="expression" dxfId="374" priority="378">
      <formula>$F133="Timanställd"</formula>
    </cfRule>
  </conditionalFormatting>
  <conditionalFormatting sqref="N133">
    <cfRule type="expression" dxfId="373" priority="377">
      <formula>$F133="Timanställd"</formula>
    </cfRule>
  </conditionalFormatting>
  <conditionalFormatting sqref="L135">
    <cfRule type="expression" dxfId="372" priority="376">
      <formula>$F135="Timanställd"</formula>
    </cfRule>
  </conditionalFormatting>
  <conditionalFormatting sqref="N135">
    <cfRule type="expression" dxfId="371" priority="375">
      <formula>$F135="Timanställd"</formula>
    </cfRule>
  </conditionalFormatting>
  <conditionalFormatting sqref="L137">
    <cfRule type="expression" dxfId="370" priority="374">
      <formula>$F137="Timanställd"</formula>
    </cfRule>
  </conditionalFormatting>
  <conditionalFormatting sqref="N137">
    <cfRule type="expression" dxfId="369" priority="373">
      <formula>$F137="Timanställd"</formula>
    </cfRule>
  </conditionalFormatting>
  <conditionalFormatting sqref="L139">
    <cfRule type="expression" dxfId="368" priority="372">
      <formula>$F139="Timanställd"</formula>
    </cfRule>
  </conditionalFormatting>
  <conditionalFormatting sqref="N139">
    <cfRule type="expression" dxfId="367" priority="371">
      <formula>$F139="Timanställd"</formula>
    </cfRule>
  </conditionalFormatting>
  <conditionalFormatting sqref="L141">
    <cfRule type="expression" dxfId="366" priority="370">
      <formula>$F141="Timanställd"</formula>
    </cfRule>
  </conditionalFormatting>
  <conditionalFormatting sqref="N141">
    <cfRule type="expression" dxfId="365" priority="369">
      <formula>$F141="Timanställd"</formula>
    </cfRule>
  </conditionalFormatting>
  <conditionalFormatting sqref="L143">
    <cfRule type="expression" dxfId="364" priority="368">
      <formula>$F143="Timanställd"</formula>
    </cfRule>
  </conditionalFormatting>
  <conditionalFormatting sqref="N143">
    <cfRule type="expression" dxfId="363" priority="367">
      <formula>$F143="Timanställd"</formula>
    </cfRule>
  </conditionalFormatting>
  <conditionalFormatting sqref="L148:L150 L152 L154 L156 L158 L160 L162 L164 L166">
    <cfRule type="expression" dxfId="362" priority="366">
      <formula>$F148="Timanställd"</formula>
    </cfRule>
  </conditionalFormatting>
  <conditionalFormatting sqref="N148:N150 N152 N154 N156 N158 N160 N162 N164 N166">
    <cfRule type="expression" dxfId="361" priority="365">
      <formula>$F148="Timanställd"</formula>
    </cfRule>
  </conditionalFormatting>
  <conditionalFormatting sqref="L147">
    <cfRule type="expression" dxfId="360" priority="364">
      <formula>$F147="Timanställd"</formula>
    </cfRule>
  </conditionalFormatting>
  <conditionalFormatting sqref="N147">
    <cfRule type="expression" dxfId="359" priority="363">
      <formula>$F147="Timanställd"</formula>
    </cfRule>
  </conditionalFormatting>
  <conditionalFormatting sqref="L145">
    <cfRule type="expression" dxfId="358" priority="362">
      <formula>$F145="Timanställd"</formula>
    </cfRule>
  </conditionalFormatting>
  <conditionalFormatting sqref="N145">
    <cfRule type="expression" dxfId="357" priority="361">
      <formula>$F145="Timanställd"</formula>
    </cfRule>
  </conditionalFormatting>
  <conditionalFormatting sqref="L151">
    <cfRule type="expression" dxfId="356" priority="360">
      <formula>$F151="Timanställd"</formula>
    </cfRule>
  </conditionalFormatting>
  <conditionalFormatting sqref="N151">
    <cfRule type="expression" dxfId="355" priority="359">
      <formula>$F151="Timanställd"</formula>
    </cfRule>
  </conditionalFormatting>
  <conditionalFormatting sqref="L153">
    <cfRule type="expression" dxfId="354" priority="358">
      <formula>$F153="Timanställd"</formula>
    </cfRule>
  </conditionalFormatting>
  <conditionalFormatting sqref="N153">
    <cfRule type="expression" dxfId="353" priority="357">
      <formula>$F153="Timanställd"</formula>
    </cfRule>
  </conditionalFormatting>
  <conditionalFormatting sqref="L155">
    <cfRule type="expression" dxfId="352" priority="356">
      <formula>$F155="Timanställd"</formula>
    </cfRule>
  </conditionalFormatting>
  <conditionalFormatting sqref="N155">
    <cfRule type="expression" dxfId="351" priority="355">
      <formula>$F155="Timanställd"</formula>
    </cfRule>
  </conditionalFormatting>
  <conditionalFormatting sqref="N157">
    <cfRule type="expression" dxfId="350" priority="353">
      <formula>$F157="Timanställd"</formula>
    </cfRule>
  </conditionalFormatting>
  <conditionalFormatting sqref="L159">
    <cfRule type="expression" dxfId="349" priority="352">
      <formula>$F159="Timanställd"</formula>
    </cfRule>
  </conditionalFormatting>
  <conditionalFormatting sqref="L161">
    <cfRule type="expression" dxfId="348" priority="350">
      <formula>$F161="Timanställd"</formula>
    </cfRule>
  </conditionalFormatting>
  <conditionalFormatting sqref="N161">
    <cfRule type="expression" dxfId="347" priority="349">
      <formula>$F161="Timanställd"</formula>
    </cfRule>
  </conditionalFormatting>
  <conditionalFormatting sqref="L163">
    <cfRule type="expression" dxfId="346" priority="348">
      <formula>$F163="Timanställd"</formula>
    </cfRule>
  </conditionalFormatting>
  <conditionalFormatting sqref="N163">
    <cfRule type="expression" dxfId="345" priority="347">
      <formula>$F163="Timanställd"</formula>
    </cfRule>
  </conditionalFormatting>
  <conditionalFormatting sqref="L165">
    <cfRule type="expression" dxfId="344" priority="346">
      <formula>$F165="Timanställd"</formula>
    </cfRule>
  </conditionalFormatting>
  <conditionalFormatting sqref="N165">
    <cfRule type="expression" dxfId="343" priority="345">
      <formula>$F165="Timanställd"</formula>
    </cfRule>
  </conditionalFormatting>
  <conditionalFormatting sqref="L170:L172 L174 L176 L178 L180 L182 L184 L186 L188">
    <cfRule type="expression" dxfId="342" priority="344">
      <formula>$F170="Timanställd"</formula>
    </cfRule>
  </conditionalFormatting>
  <conditionalFormatting sqref="N170:N172 N174 N176 N178 N180 N182 N184 N186 N188">
    <cfRule type="expression" dxfId="341" priority="343">
      <formula>$F170="Timanställd"</formula>
    </cfRule>
  </conditionalFormatting>
  <conditionalFormatting sqref="L169">
    <cfRule type="expression" dxfId="340" priority="342">
      <formula>$F169="Timanställd"</formula>
    </cfRule>
  </conditionalFormatting>
  <conditionalFormatting sqref="N169">
    <cfRule type="expression" dxfId="339" priority="341">
      <formula>$F169="Timanställd"</formula>
    </cfRule>
  </conditionalFormatting>
  <conditionalFormatting sqref="L167">
    <cfRule type="expression" dxfId="338" priority="340">
      <formula>$F167="Timanställd"</formula>
    </cfRule>
  </conditionalFormatting>
  <conditionalFormatting sqref="N167">
    <cfRule type="expression" dxfId="337" priority="339">
      <formula>$F167="Timanställd"</formula>
    </cfRule>
  </conditionalFormatting>
  <conditionalFormatting sqref="L173">
    <cfRule type="expression" dxfId="336" priority="338">
      <formula>$F173="Timanställd"</formula>
    </cfRule>
  </conditionalFormatting>
  <conditionalFormatting sqref="N173">
    <cfRule type="expression" dxfId="335" priority="337">
      <formula>$F173="Timanställd"</formula>
    </cfRule>
  </conditionalFormatting>
  <conditionalFormatting sqref="L175">
    <cfRule type="expression" dxfId="334" priority="336">
      <formula>$F175="Timanställd"</formula>
    </cfRule>
  </conditionalFormatting>
  <conditionalFormatting sqref="N175">
    <cfRule type="expression" dxfId="333" priority="335">
      <formula>$F175="Timanställd"</formula>
    </cfRule>
  </conditionalFormatting>
  <conditionalFormatting sqref="L177">
    <cfRule type="expression" dxfId="332" priority="334">
      <formula>$F177="Timanställd"</formula>
    </cfRule>
  </conditionalFormatting>
  <conditionalFormatting sqref="N177">
    <cfRule type="expression" dxfId="331" priority="333">
      <formula>$F177="Timanställd"</formula>
    </cfRule>
  </conditionalFormatting>
  <conditionalFormatting sqref="L179">
    <cfRule type="expression" dxfId="330" priority="332">
      <formula>$F179="Timanställd"</formula>
    </cfRule>
  </conditionalFormatting>
  <conditionalFormatting sqref="N179">
    <cfRule type="expression" dxfId="329" priority="331">
      <formula>$F179="Timanställd"</formula>
    </cfRule>
  </conditionalFormatting>
  <conditionalFormatting sqref="L181">
    <cfRule type="expression" dxfId="328" priority="330">
      <formula>$F181="Timanställd"</formula>
    </cfRule>
  </conditionalFormatting>
  <conditionalFormatting sqref="N181">
    <cfRule type="expression" dxfId="327" priority="329">
      <formula>$F181="Timanställd"</formula>
    </cfRule>
  </conditionalFormatting>
  <conditionalFormatting sqref="L183">
    <cfRule type="expression" dxfId="326" priority="328">
      <formula>$F183="Timanställd"</formula>
    </cfRule>
  </conditionalFormatting>
  <conditionalFormatting sqref="N183">
    <cfRule type="expression" dxfId="325" priority="327">
      <formula>$F183="Timanställd"</formula>
    </cfRule>
  </conditionalFormatting>
  <conditionalFormatting sqref="L185">
    <cfRule type="expression" dxfId="324" priority="326">
      <formula>$F185="Timanställd"</formula>
    </cfRule>
  </conditionalFormatting>
  <conditionalFormatting sqref="N185">
    <cfRule type="expression" dxfId="323" priority="325">
      <formula>$F185="Timanställd"</formula>
    </cfRule>
  </conditionalFormatting>
  <conditionalFormatting sqref="L187">
    <cfRule type="expression" dxfId="322" priority="324">
      <formula>$F187="Timanställd"</formula>
    </cfRule>
  </conditionalFormatting>
  <conditionalFormatting sqref="N187">
    <cfRule type="expression" dxfId="321" priority="323">
      <formula>$F187="Timanställd"</formula>
    </cfRule>
  </conditionalFormatting>
  <conditionalFormatting sqref="L192:L194 L196 L198 L200 L202 L204 L206 L208 L210">
    <cfRule type="expression" dxfId="320" priority="322">
      <formula>$F192="Timanställd"</formula>
    </cfRule>
  </conditionalFormatting>
  <conditionalFormatting sqref="N192:N194 N196 N198 N200 N202 N204 N206 N208 N210">
    <cfRule type="expression" dxfId="319" priority="321">
      <formula>$F192="Timanställd"</formula>
    </cfRule>
  </conditionalFormatting>
  <conditionalFormatting sqref="L191">
    <cfRule type="expression" dxfId="318" priority="320">
      <formula>$F191="Timanställd"</formula>
    </cfRule>
  </conditionalFormatting>
  <conditionalFormatting sqref="N191">
    <cfRule type="expression" dxfId="317" priority="319">
      <formula>$F191="Timanställd"</formula>
    </cfRule>
  </conditionalFormatting>
  <conditionalFormatting sqref="L189">
    <cfRule type="expression" dxfId="316" priority="318">
      <formula>$F189="Timanställd"</formula>
    </cfRule>
  </conditionalFormatting>
  <conditionalFormatting sqref="N189">
    <cfRule type="expression" dxfId="315" priority="317">
      <formula>$F189="Timanställd"</formula>
    </cfRule>
  </conditionalFormatting>
  <conditionalFormatting sqref="L195">
    <cfRule type="expression" dxfId="314" priority="316">
      <formula>$F195="Timanställd"</formula>
    </cfRule>
  </conditionalFormatting>
  <conditionalFormatting sqref="N195">
    <cfRule type="expression" dxfId="313" priority="315">
      <formula>$F195="Timanställd"</formula>
    </cfRule>
  </conditionalFormatting>
  <conditionalFormatting sqref="L197">
    <cfRule type="expression" dxfId="312" priority="314">
      <formula>$F197="Timanställd"</formula>
    </cfRule>
  </conditionalFormatting>
  <conditionalFormatting sqref="N197">
    <cfRule type="expression" dxfId="311" priority="313">
      <formula>$F197="Timanställd"</formula>
    </cfRule>
  </conditionalFormatting>
  <conditionalFormatting sqref="L199">
    <cfRule type="expression" dxfId="310" priority="312">
      <formula>$F199="Timanställd"</formula>
    </cfRule>
  </conditionalFormatting>
  <conditionalFormatting sqref="N199">
    <cfRule type="expression" dxfId="309" priority="311">
      <formula>$F199="Timanställd"</formula>
    </cfRule>
  </conditionalFormatting>
  <conditionalFormatting sqref="L201">
    <cfRule type="expression" dxfId="308" priority="310">
      <formula>$F201="Timanställd"</formula>
    </cfRule>
  </conditionalFormatting>
  <conditionalFormatting sqref="N201">
    <cfRule type="expression" dxfId="307" priority="309">
      <formula>$F201="Timanställd"</formula>
    </cfRule>
  </conditionalFormatting>
  <conditionalFormatting sqref="L203">
    <cfRule type="expression" dxfId="306" priority="308">
      <formula>$F203="Timanställd"</formula>
    </cfRule>
  </conditionalFormatting>
  <conditionalFormatting sqref="N203">
    <cfRule type="expression" dxfId="305" priority="307">
      <formula>$F203="Timanställd"</formula>
    </cfRule>
  </conditionalFormatting>
  <conditionalFormatting sqref="L205">
    <cfRule type="expression" dxfId="304" priority="306">
      <formula>$F205="Timanställd"</formula>
    </cfRule>
  </conditionalFormatting>
  <conditionalFormatting sqref="N205">
    <cfRule type="expression" dxfId="303" priority="305">
      <formula>$F205="Timanställd"</formula>
    </cfRule>
  </conditionalFormatting>
  <conditionalFormatting sqref="L207">
    <cfRule type="expression" dxfId="302" priority="304">
      <formula>$F207="Timanställd"</formula>
    </cfRule>
  </conditionalFormatting>
  <conditionalFormatting sqref="N207">
    <cfRule type="expression" dxfId="301" priority="303">
      <formula>$F207="Timanställd"</formula>
    </cfRule>
  </conditionalFormatting>
  <conditionalFormatting sqref="L209">
    <cfRule type="expression" dxfId="300" priority="302">
      <formula>$F209="Timanställd"</formula>
    </cfRule>
  </conditionalFormatting>
  <conditionalFormatting sqref="N209">
    <cfRule type="expression" dxfId="299" priority="301">
      <formula>$F209="Timanställd"</formula>
    </cfRule>
  </conditionalFormatting>
  <conditionalFormatting sqref="L212 L214">
    <cfRule type="expression" dxfId="298" priority="300">
      <formula>$F212="Timanställd"</formula>
    </cfRule>
  </conditionalFormatting>
  <conditionalFormatting sqref="N212 N214">
    <cfRule type="expression" dxfId="297" priority="299">
      <formula>$F212="Timanställd"</formula>
    </cfRule>
  </conditionalFormatting>
  <conditionalFormatting sqref="L211">
    <cfRule type="expression" dxfId="296" priority="298">
      <formula>$F211="Timanställd"</formula>
    </cfRule>
  </conditionalFormatting>
  <conditionalFormatting sqref="N211">
    <cfRule type="expression" dxfId="295" priority="297">
      <formula>$F211="Timanställd"</formula>
    </cfRule>
  </conditionalFormatting>
  <conditionalFormatting sqref="L213">
    <cfRule type="expression" dxfId="294" priority="296">
      <formula>$F213="Timanställd"</formula>
    </cfRule>
  </conditionalFormatting>
  <conditionalFormatting sqref="L218:L220 L222 L224 L226 L228 L230 L232 L234 L236">
    <cfRule type="expression" dxfId="293" priority="294">
      <formula>$F218="Timanställd"</formula>
    </cfRule>
  </conditionalFormatting>
  <conditionalFormatting sqref="N218:N220 N222 N224 N226 N228 N230 N232 N234 N236">
    <cfRule type="expression" dxfId="292" priority="293">
      <formula>$F218="Timanställd"</formula>
    </cfRule>
  </conditionalFormatting>
  <conditionalFormatting sqref="N217">
    <cfRule type="expression" dxfId="291" priority="291">
      <formula>$F217="Timanställd"</formula>
    </cfRule>
  </conditionalFormatting>
  <conditionalFormatting sqref="L215">
    <cfRule type="expression" dxfId="290" priority="290">
      <formula>$F215="Timanställd"</formula>
    </cfRule>
  </conditionalFormatting>
  <conditionalFormatting sqref="N215">
    <cfRule type="expression" dxfId="289" priority="289">
      <formula>$F215="Timanställd"</formula>
    </cfRule>
  </conditionalFormatting>
  <conditionalFormatting sqref="L221">
    <cfRule type="expression" dxfId="288" priority="288">
      <formula>$F221="Timanställd"</formula>
    </cfRule>
  </conditionalFormatting>
  <conditionalFormatting sqref="N221">
    <cfRule type="expression" dxfId="287" priority="287">
      <formula>$F221="Timanställd"</formula>
    </cfRule>
  </conditionalFormatting>
  <conditionalFormatting sqref="L223">
    <cfRule type="expression" dxfId="286" priority="286">
      <formula>$F223="Timanställd"</formula>
    </cfRule>
  </conditionalFormatting>
  <conditionalFormatting sqref="N223">
    <cfRule type="expression" dxfId="285" priority="285">
      <formula>$F223="Timanställd"</formula>
    </cfRule>
  </conditionalFormatting>
  <conditionalFormatting sqref="L225">
    <cfRule type="expression" dxfId="284" priority="284">
      <formula>$F225="Timanställd"</formula>
    </cfRule>
  </conditionalFormatting>
  <conditionalFormatting sqref="N225">
    <cfRule type="expression" dxfId="283" priority="283">
      <formula>$F225="Timanställd"</formula>
    </cfRule>
  </conditionalFormatting>
  <conditionalFormatting sqref="L227">
    <cfRule type="expression" dxfId="282" priority="282">
      <formula>$F227="Timanställd"</formula>
    </cfRule>
  </conditionalFormatting>
  <conditionalFormatting sqref="N227">
    <cfRule type="expression" dxfId="281" priority="281">
      <formula>$F227="Timanställd"</formula>
    </cfRule>
  </conditionalFormatting>
  <conditionalFormatting sqref="L229">
    <cfRule type="expression" dxfId="280" priority="280">
      <formula>$F229="Timanställd"</formula>
    </cfRule>
  </conditionalFormatting>
  <conditionalFormatting sqref="N229">
    <cfRule type="expression" dxfId="279" priority="279">
      <formula>$F229="Timanställd"</formula>
    </cfRule>
  </conditionalFormatting>
  <conditionalFormatting sqref="L231">
    <cfRule type="expression" dxfId="278" priority="278">
      <formula>$F231="Timanställd"</formula>
    </cfRule>
  </conditionalFormatting>
  <conditionalFormatting sqref="N231">
    <cfRule type="expression" dxfId="277" priority="277">
      <formula>$F231="Timanställd"</formula>
    </cfRule>
  </conditionalFormatting>
  <conditionalFormatting sqref="L233">
    <cfRule type="expression" dxfId="276" priority="276">
      <formula>$F233="Timanställd"</formula>
    </cfRule>
  </conditionalFormatting>
  <conditionalFormatting sqref="N233">
    <cfRule type="expression" dxfId="275" priority="275">
      <formula>$F233="Timanställd"</formula>
    </cfRule>
  </conditionalFormatting>
  <conditionalFormatting sqref="L235">
    <cfRule type="expression" dxfId="274" priority="274">
      <formula>$F235="Timanställd"</formula>
    </cfRule>
  </conditionalFormatting>
  <conditionalFormatting sqref="N235">
    <cfRule type="expression" dxfId="273" priority="273">
      <formula>$F235="Timanställd"</formula>
    </cfRule>
  </conditionalFormatting>
  <conditionalFormatting sqref="L240:L242 L244 L246 L248 L250 L252 L254 L256 L258">
    <cfRule type="expression" dxfId="272" priority="272">
      <formula>$F240="Timanställd"</formula>
    </cfRule>
  </conditionalFormatting>
  <conditionalFormatting sqref="N240:N242 N244 N246 N248 N250 N252 N254 N256 N258">
    <cfRule type="expression" dxfId="271" priority="271">
      <formula>$F240="Timanställd"</formula>
    </cfRule>
  </conditionalFormatting>
  <conditionalFormatting sqref="L239">
    <cfRule type="expression" dxfId="270" priority="270">
      <formula>$F239="Timanställd"</formula>
    </cfRule>
  </conditionalFormatting>
  <conditionalFormatting sqref="N239">
    <cfRule type="expression" dxfId="269" priority="269">
      <formula>$F239="Timanställd"</formula>
    </cfRule>
  </conditionalFormatting>
  <conditionalFormatting sqref="L237">
    <cfRule type="expression" dxfId="268" priority="268">
      <formula>$F237="Timanställd"</formula>
    </cfRule>
  </conditionalFormatting>
  <conditionalFormatting sqref="N237">
    <cfRule type="expression" dxfId="267" priority="267">
      <formula>$F237="Timanställd"</formula>
    </cfRule>
  </conditionalFormatting>
  <conditionalFormatting sqref="L243">
    <cfRule type="expression" dxfId="266" priority="266">
      <formula>$F243="Timanställd"</formula>
    </cfRule>
  </conditionalFormatting>
  <conditionalFormatting sqref="N243">
    <cfRule type="expression" dxfId="265" priority="265">
      <formula>$F243="Timanställd"</formula>
    </cfRule>
  </conditionalFormatting>
  <conditionalFormatting sqref="L245">
    <cfRule type="expression" dxfId="264" priority="264">
      <formula>$F245="Timanställd"</formula>
    </cfRule>
  </conditionalFormatting>
  <conditionalFormatting sqref="N245">
    <cfRule type="expression" dxfId="263" priority="263">
      <formula>$F245="Timanställd"</formula>
    </cfRule>
  </conditionalFormatting>
  <conditionalFormatting sqref="L247">
    <cfRule type="expression" dxfId="262" priority="262">
      <formula>$F247="Timanställd"</formula>
    </cfRule>
  </conditionalFormatting>
  <conditionalFormatting sqref="N247">
    <cfRule type="expression" dxfId="261" priority="261">
      <formula>$F247="Timanställd"</formula>
    </cfRule>
  </conditionalFormatting>
  <conditionalFormatting sqref="L249">
    <cfRule type="expression" dxfId="260" priority="260">
      <formula>$F249="Timanställd"</formula>
    </cfRule>
  </conditionalFormatting>
  <conditionalFormatting sqref="N249">
    <cfRule type="expression" dxfId="259" priority="259">
      <formula>$F249="Timanställd"</formula>
    </cfRule>
  </conditionalFormatting>
  <conditionalFormatting sqref="L251">
    <cfRule type="expression" dxfId="258" priority="258">
      <formula>$F251="Timanställd"</formula>
    </cfRule>
  </conditionalFormatting>
  <conditionalFormatting sqref="N251">
    <cfRule type="expression" dxfId="257" priority="257">
      <formula>$F251="Timanställd"</formula>
    </cfRule>
  </conditionalFormatting>
  <conditionalFormatting sqref="L253">
    <cfRule type="expression" dxfId="256" priority="256">
      <formula>$F253="Timanställd"</formula>
    </cfRule>
  </conditionalFormatting>
  <conditionalFormatting sqref="N253">
    <cfRule type="expression" dxfId="255" priority="255">
      <formula>$F253="Timanställd"</formula>
    </cfRule>
  </conditionalFormatting>
  <conditionalFormatting sqref="L255">
    <cfRule type="expression" dxfId="254" priority="254">
      <formula>$F255="Timanställd"</formula>
    </cfRule>
  </conditionalFormatting>
  <conditionalFormatting sqref="N255">
    <cfRule type="expression" dxfId="253" priority="253">
      <formula>$F255="Timanställd"</formula>
    </cfRule>
  </conditionalFormatting>
  <conditionalFormatting sqref="L257">
    <cfRule type="expression" dxfId="252" priority="252">
      <formula>$F257="Timanställd"</formula>
    </cfRule>
  </conditionalFormatting>
  <conditionalFormatting sqref="N257">
    <cfRule type="expression" dxfId="251" priority="251">
      <formula>$F257="Timanställd"</formula>
    </cfRule>
  </conditionalFormatting>
  <conditionalFormatting sqref="L262:L264 L266 L268 L270 L272 L274 L276">
    <cfRule type="expression" dxfId="250" priority="250">
      <formula>$F262="Timanställd"</formula>
    </cfRule>
  </conditionalFormatting>
  <conditionalFormatting sqref="N262:N264 N266 N268 N270 N272 N274 N276">
    <cfRule type="expression" dxfId="249" priority="249">
      <formula>$F262="Timanställd"</formula>
    </cfRule>
  </conditionalFormatting>
  <conditionalFormatting sqref="L261">
    <cfRule type="expression" dxfId="248" priority="248">
      <formula>$F261="Timanställd"</formula>
    </cfRule>
  </conditionalFormatting>
  <conditionalFormatting sqref="N261">
    <cfRule type="expression" dxfId="247" priority="247">
      <formula>$F261="Timanställd"</formula>
    </cfRule>
  </conditionalFormatting>
  <conditionalFormatting sqref="L259">
    <cfRule type="expression" dxfId="246" priority="246">
      <formula>$F259="Timanställd"</formula>
    </cfRule>
  </conditionalFormatting>
  <conditionalFormatting sqref="N259">
    <cfRule type="expression" dxfId="245" priority="245">
      <formula>$F259="Timanställd"</formula>
    </cfRule>
  </conditionalFormatting>
  <conditionalFormatting sqref="L265">
    <cfRule type="expression" dxfId="244" priority="244">
      <formula>$F265="Timanställd"</formula>
    </cfRule>
  </conditionalFormatting>
  <conditionalFormatting sqref="N265">
    <cfRule type="expression" dxfId="243" priority="243">
      <formula>$F265="Timanställd"</formula>
    </cfRule>
  </conditionalFormatting>
  <conditionalFormatting sqref="L267">
    <cfRule type="expression" dxfId="242" priority="242">
      <formula>$F267="Timanställd"</formula>
    </cfRule>
  </conditionalFormatting>
  <conditionalFormatting sqref="N267">
    <cfRule type="expression" dxfId="241" priority="241">
      <formula>$F267="Timanställd"</formula>
    </cfRule>
  </conditionalFormatting>
  <conditionalFormatting sqref="L269">
    <cfRule type="expression" dxfId="240" priority="240">
      <formula>$F269="Timanställd"</formula>
    </cfRule>
  </conditionalFormatting>
  <conditionalFormatting sqref="N269">
    <cfRule type="expression" dxfId="239" priority="239">
      <formula>$F269="Timanställd"</formula>
    </cfRule>
  </conditionalFormatting>
  <conditionalFormatting sqref="L271">
    <cfRule type="expression" dxfId="238" priority="238">
      <formula>$F271="Timanställd"</formula>
    </cfRule>
  </conditionalFormatting>
  <conditionalFormatting sqref="N271">
    <cfRule type="expression" dxfId="237" priority="237">
      <formula>$F271="Timanställd"</formula>
    </cfRule>
  </conditionalFormatting>
  <conditionalFormatting sqref="N273">
    <cfRule type="expression" dxfId="236" priority="235">
      <formula>$F273="Timanställd"</formula>
    </cfRule>
  </conditionalFormatting>
  <conditionalFormatting sqref="L275">
    <cfRule type="expression" dxfId="235" priority="234">
      <formula>$F275="Timanställd"</formula>
    </cfRule>
  </conditionalFormatting>
  <conditionalFormatting sqref="L280 L282">
    <cfRule type="expression" dxfId="234" priority="232">
      <formula>$F280="Timanställd"</formula>
    </cfRule>
  </conditionalFormatting>
  <conditionalFormatting sqref="N280 N282">
    <cfRule type="expression" dxfId="233" priority="231">
      <formula>$F280="Timanställd"</formula>
    </cfRule>
  </conditionalFormatting>
  <conditionalFormatting sqref="N279">
    <cfRule type="expression" dxfId="232" priority="229">
      <formula>$F279="Timanställd"</formula>
    </cfRule>
  </conditionalFormatting>
  <conditionalFormatting sqref="L281">
    <cfRule type="expression" dxfId="231" priority="228">
      <formula>$F281="Timanställd"</formula>
    </cfRule>
  </conditionalFormatting>
  <conditionalFormatting sqref="N281">
    <cfRule type="expression" dxfId="230" priority="227">
      <formula>$F281="Timanställd"</formula>
    </cfRule>
  </conditionalFormatting>
  <conditionalFormatting sqref="L286:L288 L290 L292 L294 L296 L298 L300 L302 L304">
    <cfRule type="expression" dxfId="229" priority="226">
      <formula>$F286="Timanställd"</formula>
    </cfRule>
  </conditionalFormatting>
  <conditionalFormatting sqref="N286:N288 N290 N292 N294 N296 N298 N300 N302 N304">
    <cfRule type="expression" dxfId="228" priority="225">
      <formula>$F286="Timanställd"</formula>
    </cfRule>
  </conditionalFormatting>
  <conditionalFormatting sqref="L285">
    <cfRule type="expression" dxfId="227" priority="224">
      <formula>$F285="Timanställd"</formula>
    </cfRule>
  </conditionalFormatting>
  <conditionalFormatting sqref="N285">
    <cfRule type="expression" dxfId="226" priority="223">
      <formula>$F285="Timanställd"</formula>
    </cfRule>
  </conditionalFormatting>
  <conditionalFormatting sqref="L283">
    <cfRule type="expression" dxfId="225" priority="222">
      <formula>$F283="Timanställd"</formula>
    </cfRule>
  </conditionalFormatting>
  <conditionalFormatting sqref="N283">
    <cfRule type="expression" dxfId="224" priority="221">
      <formula>$F283="Timanställd"</formula>
    </cfRule>
  </conditionalFormatting>
  <conditionalFormatting sqref="L289">
    <cfRule type="expression" dxfId="223" priority="220">
      <formula>$F289="Timanställd"</formula>
    </cfRule>
  </conditionalFormatting>
  <conditionalFormatting sqref="N289">
    <cfRule type="expression" dxfId="222" priority="219">
      <formula>$F289="Timanställd"</formula>
    </cfRule>
  </conditionalFormatting>
  <conditionalFormatting sqref="L291">
    <cfRule type="expression" dxfId="221" priority="218">
      <formula>$F291="Timanställd"</formula>
    </cfRule>
  </conditionalFormatting>
  <conditionalFormatting sqref="N291">
    <cfRule type="expression" dxfId="220" priority="217">
      <formula>$F291="Timanställd"</formula>
    </cfRule>
  </conditionalFormatting>
  <conditionalFormatting sqref="L293">
    <cfRule type="expression" dxfId="219" priority="216">
      <formula>$F293="Timanställd"</formula>
    </cfRule>
  </conditionalFormatting>
  <conditionalFormatting sqref="N293">
    <cfRule type="expression" dxfId="218" priority="215">
      <formula>$F293="Timanställd"</formula>
    </cfRule>
  </conditionalFormatting>
  <conditionalFormatting sqref="L295">
    <cfRule type="expression" dxfId="217" priority="214">
      <formula>$F295="Timanställd"</formula>
    </cfRule>
  </conditionalFormatting>
  <conditionalFormatting sqref="N295">
    <cfRule type="expression" dxfId="216" priority="213">
      <formula>$F295="Timanställd"</formula>
    </cfRule>
  </conditionalFormatting>
  <conditionalFormatting sqref="L297">
    <cfRule type="expression" dxfId="215" priority="212">
      <formula>$F297="Timanställd"</formula>
    </cfRule>
  </conditionalFormatting>
  <conditionalFormatting sqref="N297">
    <cfRule type="expression" dxfId="214" priority="211">
      <formula>$F297="Timanställd"</formula>
    </cfRule>
  </conditionalFormatting>
  <conditionalFormatting sqref="L299">
    <cfRule type="expression" dxfId="213" priority="210">
      <formula>$F299="Timanställd"</formula>
    </cfRule>
  </conditionalFormatting>
  <conditionalFormatting sqref="N299">
    <cfRule type="expression" dxfId="212" priority="209">
      <formula>$F299="Timanställd"</formula>
    </cfRule>
  </conditionalFormatting>
  <conditionalFormatting sqref="L301">
    <cfRule type="expression" dxfId="211" priority="208">
      <formula>$F301="Timanställd"</formula>
    </cfRule>
  </conditionalFormatting>
  <conditionalFormatting sqref="N301">
    <cfRule type="expression" dxfId="210" priority="207">
      <formula>$F301="Timanställd"</formula>
    </cfRule>
  </conditionalFormatting>
  <conditionalFormatting sqref="L303">
    <cfRule type="expression" dxfId="209" priority="206">
      <formula>$F303="Timanställd"</formula>
    </cfRule>
  </conditionalFormatting>
  <conditionalFormatting sqref="N303">
    <cfRule type="expression" dxfId="208" priority="205">
      <formula>$F303="Timanställd"</formula>
    </cfRule>
  </conditionalFormatting>
  <conditionalFormatting sqref="L308:L310 L312 L314 L316 L318 L320 L322 L324 L326">
    <cfRule type="expression" dxfId="207" priority="204">
      <formula>$F308="Timanställd"</formula>
    </cfRule>
  </conditionalFormatting>
  <conditionalFormatting sqref="N308:N310 N312 N314 N316 N318 N320 N322 N324 N326">
    <cfRule type="expression" dxfId="206" priority="203">
      <formula>$F308="Timanställd"</formula>
    </cfRule>
  </conditionalFormatting>
  <conditionalFormatting sqref="L307">
    <cfRule type="expression" dxfId="205" priority="202">
      <formula>$F307="Timanställd"</formula>
    </cfRule>
  </conditionalFormatting>
  <conditionalFormatting sqref="N307">
    <cfRule type="expression" dxfId="204" priority="201">
      <formula>$F307="Timanställd"</formula>
    </cfRule>
  </conditionalFormatting>
  <conditionalFormatting sqref="L305">
    <cfRule type="expression" dxfId="203" priority="200">
      <formula>$F305="Timanställd"</formula>
    </cfRule>
  </conditionalFormatting>
  <conditionalFormatting sqref="N305">
    <cfRule type="expression" dxfId="202" priority="199">
      <formula>$F305="Timanställd"</formula>
    </cfRule>
  </conditionalFormatting>
  <conditionalFormatting sqref="L311">
    <cfRule type="expression" dxfId="201" priority="198">
      <formula>$F311="Timanställd"</formula>
    </cfRule>
  </conditionalFormatting>
  <conditionalFormatting sqref="N311">
    <cfRule type="expression" dxfId="200" priority="197">
      <formula>$F311="Timanställd"</formula>
    </cfRule>
  </conditionalFormatting>
  <conditionalFormatting sqref="L313">
    <cfRule type="expression" dxfId="199" priority="196">
      <formula>$F313="Timanställd"</formula>
    </cfRule>
  </conditionalFormatting>
  <conditionalFormatting sqref="L315">
    <cfRule type="expression" dxfId="198" priority="194">
      <formula>$F315="Timanställd"</formula>
    </cfRule>
  </conditionalFormatting>
  <conditionalFormatting sqref="N315">
    <cfRule type="expression" dxfId="197" priority="193">
      <formula>$F315="Timanställd"</formula>
    </cfRule>
  </conditionalFormatting>
  <conditionalFormatting sqref="L317">
    <cfRule type="expression" dxfId="196" priority="192">
      <formula>$F317="Timanställd"</formula>
    </cfRule>
  </conditionalFormatting>
  <conditionalFormatting sqref="N317">
    <cfRule type="expression" dxfId="195" priority="191">
      <formula>$F317="Timanställd"</formula>
    </cfRule>
  </conditionalFormatting>
  <conditionalFormatting sqref="L319">
    <cfRule type="expression" dxfId="194" priority="190">
      <formula>$F319="Timanställd"</formula>
    </cfRule>
  </conditionalFormatting>
  <conditionalFormatting sqref="N319">
    <cfRule type="expression" dxfId="193" priority="189">
      <formula>$F319="Timanställd"</formula>
    </cfRule>
  </conditionalFormatting>
  <conditionalFormatting sqref="L321">
    <cfRule type="expression" dxfId="192" priority="188">
      <formula>$F321="Timanställd"</formula>
    </cfRule>
  </conditionalFormatting>
  <conditionalFormatting sqref="N321">
    <cfRule type="expression" dxfId="191" priority="187">
      <formula>$F321="Timanställd"</formula>
    </cfRule>
  </conditionalFormatting>
  <conditionalFormatting sqref="L323">
    <cfRule type="expression" dxfId="190" priority="186">
      <formula>$F323="Timanställd"</formula>
    </cfRule>
  </conditionalFormatting>
  <conditionalFormatting sqref="N323">
    <cfRule type="expression" dxfId="189" priority="185">
      <formula>$F323="Timanställd"</formula>
    </cfRule>
  </conditionalFormatting>
  <conditionalFormatting sqref="L325">
    <cfRule type="expression" dxfId="188" priority="184">
      <formula>$F325="Timanställd"</formula>
    </cfRule>
  </conditionalFormatting>
  <conditionalFormatting sqref="N325">
    <cfRule type="expression" dxfId="187" priority="183">
      <formula>$F325="Timanställd"</formula>
    </cfRule>
  </conditionalFormatting>
  <conditionalFormatting sqref="L330:L332 L334 L336 L338 L340 L342 L344">
    <cfRule type="expression" dxfId="186" priority="182">
      <formula>$F330="Timanställd"</formula>
    </cfRule>
  </conditionalFormatting>
  <conditionalFormatting sqref="N330:N332 N334 N336 N338 N340 N342 N344">
    <cfRule type="expression" dxfId="185" priority="181">
      <formula>$F330="Timanställd"</formula>
    </cfRule>
  </conditionalFormatting>
  <conditionalFormatting sqref="L329">
    <cfRule type="expression" dxfId="184" priority="180">
      <formula>$F329="Timanställd"</formula>
    </cfRule>
  </conditionalFormatting>
  <conditionalFormatting sqref="N329">
    <cfRule type="expression" dxfId="183" priority="179">
      <formula>$F329="Timanställd"</formula>
    </cfRule>
  </conditionalFormatting>
  <conditionalFormatting sqref="L327">
    <cfRule type="expression" dxfId="182" priority="178">
      <formula>$F327="Timanställd"</formula>
    </cfRule>
  </conditionalFormatting>
  <conditionalFormatting sqref="N327">
    <cfRule type="expression" dxfId="181" priority="177">
      <formula>$F327="Timanställd"</formula>
    </cfRule>
  </conditionalFormatting>
  <conditionalFormatting sqref="N333">
    <cfRule type="expression" dxfId="180" priority="175">
      <formula>$F333="Timanställd"</formula>
    </cfRule>
  </conditionalFormatting>
  <conditionalFormatting sqref="L335">
    <cfRule type="expression" dxfId="179" priority="174">
      <formula>$F335="Timanställd"</formula>
    </cfRule>
  </conditionalFormatting>
  <conditionalFormatting sqref="N335">
    <cfRule type="expression" dxfId="178" priority="173">
      <formula>$F335="Timanställd"</formula>
    </cfRule>
  </conditionalFormatting>
  <conditionalFormatting sqref="L337">
    <cfRule type="expression" dxfId="177" priority="172">
      <formula>$F337="Timanställd"</formula>
    </cfRule>
  </conditionalFormatting>
  <conditionalFormatting sqref="N337">
    <cfRule type="expression" dxfId="176" priority="171">
      <formula>$F337="Timanställd"</formula>
    </cfRule>
  </conditionalFormatting>
  <conditionalFormatting sqref="L339">
    <cfRule type="expression" dxfId="175" priority="170">
      <formula>$F339="Timanställd"</formula>
    </cfRule>
  </conditionalFormatting>
  <conditionalFormatting sqref="N339">
    <cfRule type="expression" dxfId="174" priority="169">
      <formula>$F339="Timanställd"</formula>
    </cfRule>
  </conditionalFormatting>
  <conditionalFormatting sqref="L341">
    <cfRule type="expression" dxfId="173" priority="168">
      <formula>$F341="Timanställd"</formula>
    </cfRule>
  </conditionalFormatting>
  <conditionalFormatting sqref="N341">
    <cfRule type="expression" dxfId="172" priority="167">
      <formula>$F341="Timanställd"</formula>
    </cfRule>
  </conditionalFormatting>
  <conditionalFormatting sqref="L343">
    <cfRule type="expression" dxfId="171" priority="166">
      <formula>$F343="Timanställd"</formula>
    </cfRule>
  </conditionalFormatting>
  <conditionalFormatting sqref="N343">
    <cfRule type="expression" dxfId="170" priority="165">
      <formula>$F343="Timanställd"</formula>
    </cfRule>
  </conditionalFormatting>
  <conditionalFormatting sqref="L348 L350">
    <cfRule type="expression" dxfId="169" priority="164">
      <formula>$F348="Timanställd"</formula>
    </cfRule>
  </conditionalFormatting>
  <conditionalFormatting sqref="N348 N350">
    <cfRule type="expression" dxfId="168" priority="163">
      <formula>$F348="Timanställd"</formula>
    </cfRule>
  </conditionalFormatting>
  <conditionalFormatting sqref="L347">
    <cfRule type="expression" dxfId="167" priority="162">
      <formula>$F347="Timanställd"</formula>
    </cfRule>
  </conditionalFormatting>
  <conditionalFormatting sqref="N347">
    <cfRule type="expression" dxfId="166" priority="161">
      <formula>$F347="Timanställd"</formula>
    </cfRule>
  </conditionalFormatting>
  <conditionalFormatting sqref="L349">
    <cfRule type="expression" dxfId="165" priority="160">
      <formula>$F349="Timanställd"</formula>
    </cfRule>
  </conditionalFormatting>
  <conditionalFormatting sqref="N349">
    <cfRule type="expression" dxfId="164" priority="159">
      <formula>$F349="Timanställd"</formula>
    </cfRule>
  </conditionalFormatting>
  <conditionalFormatting sqref="L354:L356 L358 L360 L362 L364 L366 L368 L370 L372">
    <cfRule type="expression" dxfId="163" priority="158">
      <formula>$F354="Timanställd"</formula>
    </cfRule>
  </conditionalFormatting>
  <conditionalFormatting sqref="L353">
    <cfRule type="expression" dxfId="162" priority="156">
      <formula>$F353="Timanställd"</formula>
    </cfRule>
  </conditionalFormatting>
  <conditionalFormatting sqref="N353">
    <cfRule type="expression" dxfId="161" priority="155">
      <formula>$F353="Timanställd"</formula>
    </cfRule>
  </conditionalFormatting>
  <conditionalFormatting sqref="L351">
    <cfRule type="expression" dxfId="160" priority="154">
      <formula>$F351="Timanställd"</formula>
    </cfRule>
  </conditionalFormatting>
  <conditionalFormatting sqref="N351">
    <cfRule type="expression" dxfId="159" priority="153">
      <formula>$F351="Timanställd"</formula>
    </cfRule>
  </conditionalFormatting>
  <conditionalFormatting sqref="L357">
    <cfRule type="expression" dxfId="158" priority="152">
      <formula>$F357="Timanställd"</formula>
    </cfRule>
  </conditionalFormatting>
  <conditionalFormatting sqref="N357">
    <cfRule type="expression" dxfId="157" priority="151">
      <formula>$F357="Timanställd"</formula>
    </cfRule>
  </conditionalFormatting>
  <conditionalFormatting sqref="L359">
    <cfRule type="expression" dxfId="156" priority="150">
      <formula>$F359="Timanställd"</formula>
    </cfRule>
  </conditionalFormatting>
  <conditionalFormatting sqref="N359">
    <cfRule type="expression" dxfId="155" priority="149">
      <formula>$F359="Timanställd"</formula>
    </cfRule>
  </conditionalFormatting>
  <conditionalFormatting sqref="L361">
    <cfRule type="expression" dxfId="154" priority="148">
      <formula>$F361="Timanställd"</formula>
    </cfRule>
  </conditionalFormatting>
  <conditionalFormatting sqref="N361">
    <cfRule type="expression" dxfId="153" priority="147">
      <formula>$F361="Timanställd"</formula>
    </cfRule>
  </conditionalFormatting>
  <conditionalFormatting sqref="L363">
    <cfRule type="expression" dxfId="152" priority="146">
      <formula>$F363="Timanställd"</formula>
    </cfRule>
  </conditionalFormatting>
  <conditionalFormatting sqref="N363">
    <cfRule type="expression" dxfId="151" priority="145">
      <formula>$F363="Timanställd"</formula>
    </cfRule>
  </conditionalFormatting>
  <conditionalFormatting sqref="L365">
    <cfRule type="expression" dxfId="150" priority="144">
      <formula>$F365="Timanställd"</formula>
    </cfRule>
  </conditionalFormatting>
  <conditionalFormatting sqref="N365">
    <cfRule type="expression" dxfId="149" priority="143">
      <formula>$F365="Timanställd"</formula>
    </cfRule>
  </conditionalFormatting>
  <conditionalFormatting sqref="L367">
    <cfRule type="expression" dxfId="148" priority="142">
      <formula>$F367="Timanställd"</formula>
    </cfRule>
  </conditionalFormatting>
  <conditionalFormatting sqref="N367">
    <cfRule type="expression" dxfId="147" priority="141">
      <formula>$F367="Timanställd"</formula>
    </cfRule>
  </conditionalFormatting>
  <conditionalFormatting sqref="L369">
    <cfRule type="expression" dxfId="146" priority="140">
      <formula>$F369="Timanställd"</formula>
    </cfRule>
  </conditionalFormatting>
  <conditionalFormatting sqref="N369">
    <cfRule type="expression" dxfId="145" priority="139">
      <formula>$F369="Timanställd"</formula>
    </cfRule>
  </conditionalFormatting>
  <conditionalFormatting sqref="L371">
    <cfRule type="expression" dxfId="144" priority="138">
      <formula>$F371="Timanställd"</formula>
    </cfRule>
  </conditionalFormatting>
  <conditionalFormatting sqref="N371">
    <cfRule type="expression" dxfId="143" priority="137">
      <formula>$F371="Timanställd"</formula>
    </cfRule>
  </conditionalFormatting>
  <conditionalFormatting sqref="L376:L378 L380 L382 L384 L386 L388 L390 L392 L394">
    <cfRule type="expression" dxfId="142" priority="136">
      <formula>$F376="Timanställd"</formula>
    </cfRule>
  </conditionalFormatting>
  <conditionalFormatting sqref="N376:N378 N380 N382 N384 N386 N388 N390 N392 N394">
    <cfRule type="expression" dxfId="141" priority="135">
      <formula>$F376="Timanställd"</formula>
    </cfRule>
  </conditionalFormatting>
  <conditionalFormatting sqref="L375">
    <cfRule type="expression" dxfId="140" priority="134">
      <formula>$F375="Timanställd"</formula>
    </cfRule>
  </conditionalFormatting>
  <conditionalFormatting sqref="N375">
    <cfRule type="expression" dxfId="139" priority="133">
      <formula>$F375="Timanställd"</formula>
    </cfRule>
  </conditionalFormatting>
  <conditionalFormatting sqref="L373">
    <cfRule type="expression" dxfId="138" priority="132">
      <formula>$F373="Timanställd"</formula>
    </cfRule>
  </conditionalFormatting>
  <conditionalFormatting sqref="N373">
    <cfRule type="expression" dxfId="137" priority="131">
      <formula>$F373="Timanställd"</formula>
    </cfRule>
  </conditionalFormatting>
  <conditionalFormatting sqref="L379">
    <cfRule type="expression" dxfId="136" priority="130">
      <formula>$F379="Timanställd"</formula>
    </cfRule>
  </conditionalFormatting>
  <conditionalFormatting sqref="N379">
    <cfRule type="expression" dxfId="135" priority="129">
      <formula>$F379="Timanställd"</formula>
    </cfRule>
  </conditionalFormatting>
  <conditionalFormatting sqref="L381">
    <cfRule type="expression" dxfId="134" priority="128">
      <formula>$F381="Timanställd"</formula>
    </cfRule>
  </conditionalFormatting>
  <conditionalFormatting sqref="N381">
    <cfRule type="expression" dxfId="133" priority="127">
      <formula>$F381="Timanställd"</formula>
    </cfRule>
  </conditionalFormatting>
  <conditionalFormatting sqref="L383">
    <cfRule type="expression" dxfId="132" priority="126">
      <formula>$F383="Timanställd"</formula>
    </cfRule>
  </conditionalFormatting>
  <conditionalFormatting sqref="N383">
    <cfRule type="expression" dxfId="131" priority="125">
      <formula>$F383="Timanställd"</formula>
    </cfRule>
  </conditionalFormatting>
  <conditionalFormatting sqref="L385">
    <cfRule type="expression" dxfId="130" priority="124">
      <formula>$F385="Timanställd"</formula>
    </cfRule>
  </conditionalFormatting>
  <conditionalFormatting sqref="N385">
    <cfRule type="expression" dxfId="129" priority="123">
      <formula>$F385="Timanställd"</formula>
    </cfRule>
  </conditionalFormatting>
  <conditionalFormatting sqref="L387">
    <cfRule type="expression" dxfId="128" priority="122">
      <formula>$F387="Timanställd"</formula>
    </cfRule>
  </conditionalFormatting>
  <conditionalFormatting sqref="N387">
    <cfRule type="expression" dxfId="127" priority="121">
      <formula>$F387="Timanställd"</formula>
    </cfRule>
  </conditionalFormatting>
  <conditionalFormatting sqref="L389">
    <cfRule type="expression" dxfId="126" priority="120">
      <formula>$F389="Timanställd"</formula>
    </cfRule>
  </conditionalFormatting>
  <conditionalFormatting sqref="N389">
    <cfRule type="expression" dxfId="125" priority="119">
      <formula>$F389="Timanställd"</formula>
    </cfRule>
  </conditionalFormatting>
  <conditionalFormatting sqref="L391">
    <cfRule type="expression" dxfId="124" priority="118">
      <formula>$F391="Timanställd"</formula>
    </cfRule>
  </conditionalFormatting>
  <conditionalFormatting sqref="N391">
    <cfRule type="expression" dxfId="123" priority="117">
      <formula>$F391="Timanställd"</formula>
    </cfRule>
  </conditionalFormatting>
  <conditionalFormatting sqref="N393">
    <cfRule type="expression" dxfId="122" priority="115">
      <formula>$F393="Timanställd"</formula>
    </cfRule>
  </conditionalFormatting>
  <conditionalFormatting sqref="L398:L400 L402 L404 L406 L408 L410 L412">
    <cfRule type="expression" dxfId="121" priority="114">
      <formula>$F398="Timanställd"</formula>
    </cfRule>
  </conditionalFormatting>
  <conditionalFormatting sqref="N398:N400 N402 N404 N406 N408 N410 N412">
    <cfRule type="expression" dxfId="120" priority="113">
      <formula>$F398="Timanställd"</formula>
    </cfRule>
  </conditionalFormatting>
  <conditionalFormatting sqref="L397">
    <cfRule type="expression" dxfId="119" priority="112">
      <formula>$F397="Timanställd"</formula>
    </cfRule>
  </conditionalFormatting>
  <conditionalFormatting sqref="N397">
    <cfRule type="expression" dxfId="118" priority="111">
      <formula>$F397="Timanställd"</formula>
    </cfRule>
  </conditionalFormatting>
  <conditionalFormatting sqref="L395">
    <cfRule type="expression" dxfId="117" priority="110">
      <formula>$F395="Timanställd"</formula>
    </cfRule>
  </conditionalFormatting>
  <conditionalFormatting sqref="N395">
    <cfRule type="expression" dxfId="116" priority="109">
      <formula>$F395="Timanställd"</formula>
    </cfRule>
  </conditionalFormatting>
  <conditionalFormatting sqref="L401">
    <cfRule type="expression" dxfId="115" priority="108">
      <formula>$F401="Timanställd"</formula>
    </cfRule>
  </conditionalFormatting>
  <conditionalFormatting sqref="N401">
    <cfRule type="expression" dxfId="114" priority="107">
      <formula>$F401="Timanställd"</formula>
    </cfRule>
  </conditionalFormatting>
  <conditionalFormatting sqref="L403">
    <cfRule type="expression" dxfId="113" priority="106">
      <formula>$F403="Timanställd"</formula>
    </cfRule>
  </conditionalFormatting>
  <conditionalFormatting sqref="N403">
    <cfRule type="expression" dxfId="112" priority="105">
      <formula>$F403="Timanställd"</formula>
    </cfRule>
  </conditionalFormatting>
  <conditionalFormatting sqref="L405">
    <cfRule type="expression" dxfId="111" priority="104">
      <formula>$F405="Timanställd"</formula>
    </cfRule>
  </conditionalFormatting>
  <conditionalFormatting sqref="N405">
    <cfRule type="expression" dxfId="110" priority="103">
      <formula>$F405="Timanställd"</formula>
    </cfRule>
  </conditionalFormatting>
  <conditionalFormatting sqref="L407">
    <cfRule type="expression" dxfId="109" priority="102">
      <formula>$F407="Timanställd"</formula>
    </cfRule>
  </conditionalFormatting>
  <conditionalFormatting sqref="N407">
    <cfRule type="expression" dxfId="108" priority="101">
      <formula>$F407="Timanställd"</formula>
    </cfRule>
  </conditionalFormatting>
  <conditionalFormatting sqref="L409">
    <cfRule type="expression" dxfId="107" priority="100">
      <formula>$F409="Timanställd"</formula>
    </cfRule>
  </conditionalFormatting>
  <conditionalFormatting sqref="N409">
    <cfRule type="expression" dxfId="106" priority="99">
      <formula>$F409="Timanställd"</formula>
    </cfRule>
  </conditionalFormatting>
  <conditionalFormatting sqref="L411">
    <cfRule type="expression" dxfId="105" priority="98">
      <formula>$F411="Timanställd"</formula>
    </cfRule>
  </conditionalFormatting>
  <conditionalFormatting sqref="L414 L416">
    <cfRule type="expression" dxfId="104" priority="96">
      <formula>$F414="Timanställd"</formula>
    </cfRule>
  </conditionalFormatting>
  <conditionalFormatting sqref="N414 N416">
    <cfRule type="expression" dxfId="103" priority="95">
      <formula>$F414="Timanställd"</formula>
    </cfRule>
  </conditionalFormatting>
  <conditionalFormatting sqref="L413">
    <cfRule type="expression" dxfId="102" priority="94">
      <formula>$F413="Timanställd"</formula>
    </cfRule>
  </conditionalFormatting>
  <conditionalFormatting sqref="N413">
    <cfRule type="expression" dxfId="101" priority="93">
      <formula>$F413="Timanställd"</formula>
    </cfRule>
  </conditionalFormatting>
  <conditionalFormatting sqref="L415">
    <cfRule type="expression" dxfId="100" priority="92">
      <formula>$F415="Timanställd"</formula>
    </cfRule>
  </conditionalFormatting>
  <conditionalFormatting sqref="N415">
    <cfRule type="expression" dxfId="99" priority="91">
      <formula>$F415="Timanställd"</formula>
    </cfRule>
  </conditionalFormatting>
  <conditionalFormatting sqref="L420:L422 L424 L426 L428 L430 L432 L434 L436 L438">
    <cfRule type="expression" dxfId="98" priority="90">
      <formula>$F420="Timanställd"</formula>
    </cfRule>
  </conditionalFormatting>
  <conditionalFormatting sqref="N420:N422 N424 N426 N428 N430 N432 N434 N436 N438">
    <cfRule type="expression" dxfId="97" priority="89">
      <formula>$F420="Timanställd"</formula>
    </cfRule>
  </conditionalFormatting>
  <conditionalFormatting sqref="L419">
    <cfRule type="expression" dxfId="96" priority="88">
      <formula>$F419="Timanställd"</formula>
    </cfRule>
  </conditionalFormatting>
  <conditionalFormatting sqref="N419">
    <cfRule type="expression" dxfId="95" priority="87">
      <formula>$F419="Timanställd"</formula>
    </cfRule>
  </conditionalFormatting>
  <conditionalFormatting sqref="L417">
    <cfRule type="expression" dxfId="94" priority="86">
      <formula>$F417="Timanställd"</formula>
    </cfRule>
  </conditionalFormatting>
  <conditionalFormatting sqref="N417">
    <cfRule type="expression" dxfId="93" priority="85">
      <formula>$F417="Timanställd"</formula>
    </cfRule>
  </conditionalFormatting>
  <conditionalFormatting sqref="L423">
    <cfRule type="expression" dxfId="92" priority="84">
      <formula>$F423="Timanställd"</formula>
    </cfRule>
  </conditionalFormatting>
  <conditionalFormatting sqref="N423">
    <cfRule type="expression" dxfId="91" priority="83">
      <formula>$F423="Timanställd"</formula>
    </cfRule>
  </conditionalFormatting>
  <conditionalFormatting sqref="L425">
    <cfRule type="expression" dxfId="90" priority="82">
      <formula>$F425="Timanställd"</formula>
    </cfRule>
  </conditionalFormatting>
  <conditionalFormatting sqref="N425">
    <cfRule type="expression" dxfId="89" priority="81">
      <formula>$F425="Timanställd"</formula>
    </cfRule>
  </conditionalFormatting>
  <conditionalFormatting sqref="L427">
    <cfRule type="expression" dxfId="88" priority="80">
      <formula>$F427="Timanställd"</formula>
    </cfRule>
  </conditionalFormatting>
  <conditionalFormatting sqref="N427">
    <cfRule type="expression" dxfId="87" priority="79">
      <formula>$F427="Timanställd"</formula>
    </cfRule>
  </conditionalFormatting>
  <conditionalFormatting sqref="L429">
    <cfRule type="expression" dxfId="86" priority="78">
      <formula>$F429="Timanställd"</formula>
    </cfRule>
  </conditionalFormatting>
  <conditionalFormatting sqref="N429">
    <cfRule type="expression" dxfId="85" priority="77">
      <formula>$F429="Timanställd"</formula>
    </cfRule>
  </conditionalFormatting>
  <conditionalFormatting sqref="L431">
    <cfRule type="expression" dxfId="84" priority="76">
      <formula>$F431="Timanställd"</formula>
    </cfRule>
  </conditionalFormatting>
  <conditionalFormatting sqref="N431">
    <cfRule type="expression" dxfId="83" priority="75">
      <formula>$F431="Timanställd"</formula>
    </cfRule>
  </conditionalFormatting>
  <conditionalFormatting sqref="L433">
    <cfRule type="expression" dxfId="82" priority="74">
      <formula>$F433="Timanställd"</formula>
    </cfRule>
  </conditionalFormatting>
  <conditionalFormatting sqref="N433">
    <cfRule type="expression" dxfId="81" priority="73">
      <formula>$F433="Timanställd"</formula>
    </cfRule>
  </conditionalFormatting>
  <conditionalFormatting sqref="L435">
    <cfRule type="expression" dxfId="80" priority="72">
      <formula>$F435="Timanställd"</formula>
    </cfRule>
  </conditionalFormatting>
  <conditionalFormatting sqref="N435">
    <cfRule type="expression" dxfId="79" priority="71">
      <formula>$F435="Timanställd"</formula>
    </cfRule>
  </conditionalFormatting>
  <conditionalFormatting sqref="L437">
    <cfRule type="expression" dxfId="78" priority="70">
      <formula>$F437="Timanställd"</formula>
    </cfRule>
  </conditionalFormatting>
  <conditionalFormatting sqref="N437">
    <cfRule type="expression" dxfId="77" priority="69">
      <formula>$F437="Timanställd"</formula>
    </cfRule>
  </conditionalFormatting>
  <conditionalFormatting sqref="L442:L444 L446 L448 L450 L452 L454 L456 L458 L460">
    <cfRule type="expression" dxfId="76" priority="68">
      <formula>$F442="Timanställd"</formula>
    </cfRule>
  </conditionalFormatting>
  <conditionalFormatting sqref="N442:N444 N446 N448 N450 N452 N454 N456 N458 N460">
    <cfRule type="expression" dxfId="75" priority="67">
      <formula>$F442="Timanställd"</formula>
    </cfRule>
  </conditionalFormatting>
  <conditionalFormatting sqref="L441">
    <cfRule type="expression" dxfId="74" priority="66">
      <formula>$F441="Timanställd"</formula>
    </cfRule>
  </conditionalFormatting>
  <conditionalFormatting sqref="N441">
    <cfRule type="expression" dxfId="73" priority="65">
      <formula>$F441="Timanställd"</formula>
    </cfRule>
  </conditionalFormatting>
  <conditionalFormatting sqref="L439">
    <cfRule type="expression" dxfId="72" priority="64">
      <formula>$F439="Timanställd"</formula>
    </cfRule>
  </conditionalFormatting>
  <conditionalFormatting sqref="N439">
    <cfRule type="expression" dxfId="71" priority="63">
      <formula>$F439="Timanställd"</formula>
    </cfRule>
  </conditionalFormatting>
  <conditionalFormatting sqref="L445">
    <cfRule type="expression" dxfId="70" priority="62">
      <formula>$F445="Timanställd"</formula>
    </cfRule>
  </conditionalFormatting>
  <conditionalFormatting sqref="N445">
    <cfRule type="expression" dxfId="69" priority="61">
      <formula>$F445="Timanställd"</formula>
    </cfRule>
  </conditionalFormatting>
  <conditionalFormatting sqref="L447">
    <cfRule type="expression" dxfId="68" priority="60">
      <formula>$F447="Timanställd"</formula>
    </cfRule>
  </conditionalFormatting>
  <conditionalFormatting sqref="N447">
    <cfRule type="expression" dxfId="67" priority="59">
      <formula>$F447="Timanställd"</formula>
    </cfRule>
  </conditionalFormatting>
  <conditionalFormatting sqref="L449">
    <cfRule type="expression" dxfId="66" priority="58">
      <formula>$F449="Timanställd"</formula>
    </cfRule>
  </conditionalFormatting>
  <conditionalFormatting sqref="N449">
    <cfRule type="expression" dxfId="65" priority="57">
      <formula>$F449="Timanställd"</formula>
    </cfRule>
  </conditionalFormatting>
  <conditionalFormatting sqref="L451">
    <cfRule type="expression" dxfId="64" priority="56">
      <formula>$F451="Timanställd"</formula>
    </cfRule>
  </conditionalFormatting>
  <conditionalFormatting sqref="N451">
    <cfRule type="expression" dxfId="63" priority="55">
      <formula>$F451="Timanställd"</formula>
    </cfRule>
  </conditionalFormatting>
  <conditionalFormatting sqref="L453">
    <cfRule type="expression" dxfId="62" priority="54">
      <formula>$F453="Timanställd"</formula>
    </cfRule>
  </conditionalFormatting>
  <conditionalFormatting sqref="N453">
    <cfRule type="expression" dxfId="61" priority="53">
      <formula>$F453="Timanställd"</formula>
    </cfRule>
  </conditionalFormatting>
  <conditionalFormatting sqref="L455">
    <cfRule type="expression" dxfId="60" priority="52">
      <formula>$F455="Timanställd"</formula>
    </cfRule>
  </conditionalFormatting>
  <conditionalFormatting sqref="N455">
    <cfRule type="expression" dxfId="59" priority="51">
      <formula>$F455="Timanställd"</formula>
    </cfRule>
  </conditionalFormatting>
  <conditionalFormatting sqref="L457">
    <cfRule type="expression" dxfId="58" priority="50">
      <formula>$F457="Timanställd"</formula>
    </cfRule>
  </conditionalFormatting>
  <conditionalFormatting sqref="N457">
    <cfRule type="expression" dxfId="57" priority="49">
      <formula>$F457="Timanställd"</formula>
    </cfRule>
  </conditionalFormatting>
  <conditionalFormatting sqref="L459">
    <cfRule type="expression" dxfId="56" priority="48">
      <formula>$F459="Timanställd"</formula>
    </cfRule>
  </conditionalFormatting>
  <conditionalFormatting sqref="N459">
    <cfRule type="expression" dxfId="55" priority="47">
      <formula>$F459="Timanställd"</formula>
    </cfRule>
  </conditionalFormatting>
  <conditionalFormatting sqref="L464:L466 L468 L470 L472 L474 L476 L478">
    <cfRule type="expression" dxfId="54" priority="46">
      <formula>$F464="Timanställd"</formula>
    </cfRule>
  </conditionalFormatting>
  <conditionalFormatting sqref="N464:N466 N468 N470 N472 N474 N476 N478">
    <cfRule type="expression" dxfId="53" priority="45">
      <formula>$F464="Timanställd"</formula>
    </cfRule>
  </conditionalFormatting>
  <conditionalFormatting sqref="L463">
    <cfRule type="expression" dxfId="52" priority="44">
      <formula>$F463="Timanställd"</formula>
    </cfRule>
  </conditionalFormatting>
  <conditionalFormatting sqref="N463">
    <cfRule type="expression" dxfId="51" priority="43">
      <formula>$F463="Timanställd"</formula>
    </cfRule>
  </conditionalFormatting>
  <conditionalFormatting sqref="L461">
    <cfRule type="expression" dxfId="50" priority="42">
      <formula>$F461="Timanställd"</formula>
    </cfRule>
  </conditionalFormatting>
  <conditionalFormatting sqref="N461">
    <cfRule type="expression" dxfId="49" priority="41">
      <formula>$F461="Timanställd"</formula>
    </cfRule>
  </conditionalFormatting>
  <conditionalFormatting sqref="L467">
    <cfRule type="expression" dxfId="48" priority="40">
      <formula>$F467="Timanställd"</formula>
    </cfRule>
  </conditionalFormatting>
  <conditionalFormatting sqref="N467">
    <cfRule type="expression" dxfId="47" priority="39">
      <formula>$F467="Timanställd"</formula>
    </cfRule>
  </conditionalFormatting>
  <conditionalFormatting sqref="L469">
    <cfRule type="expression" dxfId="46" priority="38">
      <formula>$F469="Timanställd"</formula>
    </cfRule>
  </conditionalFormatting>
  <conditionalFormatting sqref="N469">
    <cfRule type="expression" dxfId="45" priority="37">
      <formula>$F469="Timanställd"</formula>
    </cfRule>
  </conditionalFormatting>
  <conditionalFormatting sqref="L471">
    <cfRule type="expression" dxfId="44" priority="36">
      <formula>$F471="Timanställd"</formula>
    </cfRule>
  </conditionalFormatting>
  <conditionalFormatting sqref="N471">
    <cfRule type="expression" dxfId="43" priority="35">
      <formula>$F471="Timanställd"</formula>
    </cfRule>
  </conditionalFormatting>
  <conditionalFormatting sqref="L473">
    <cfRule type="expression" dxfId="42" priority="34">
      <formula>$F473="Timanställd"</formula>
    </cfRule>
  </conditionalFormatting>
  <conditionalFormatting sqref="N473">
    <cfRule type="expression" dxfId="41" priority="33">
      <formula>$F473="Timanställd"</formula>
    </cfRule>
  </conditionalFormatting>
  <conditionalFormatting sqref="L475">
    <cfRule type="expression" dxfId="40" priority="32">
      <formula>$F475="Timanställd"</formula>
    </cfRule>
  </conditionalFormatting>
  <conditionalFormatting sqref="N475">
    <cfRule type="expression" dxfId="39" priority="31">
      <formula>$F475="Timanställd"</formula>
    </cfRule>
  </conditionalFormatting>
  <conditionalFormatting sqref="L477">
    <cfRule type="expression" dxfId="38" priority="30">
      <formula>$F477="Timanställd"</formula>
    </cfRule>
  </conditionalFormatting>
  <conditionalFormatting sqref="N477">
    <cfRule type="expression" dxfId="37" priority="29">
      <formula>$F477="Timanställd"</formula>
    </cfRule>
  </conditionalFormatting>
  <conditionalFormatting sqref="L480 L482">
    <cfRule type="expression" dxfId="36" priority="28">
      <formula>$F480="Timanställd"</formula>
    </cfRule>
  </conditionalFormatting>
  <conditionalFormatting sqref="N480 N482">
    <cfRule type="expression" dxfId="35" priority="27">
      <formula>$F480="Timanställd"</formula>
    </cfRule>
  </conditionalFormatting>
  <conditionalFormatting sqref="L479">
    <cfRule type="expression" dxfId="34" priority="26">
      <formula>$F479="Timanställd"</formula>
    </cfRule>
  </conditionalFormatting>
  <conditionalFormatting sqref="N479">
    <cfRule type="expression" dxfId="33" priority="25">
      <formula>$F479="Timanställd"</formula>
    </cfRule>
  </conditionalFormatting>
  <conditionalFormatting sqref="L481">
    <cfRule type="expression" dxfId="32" priority="24">
      <formula>$F481="Timanställd"</formula>
    </cfRule>
  </conditionalFormatting>
  <conditionalFormatting sqref="N481">
    <cfRule type="expression" dxfId="31" priority="23">
      <formula>$F481="Timanställd"</formula>
    </cfRule>
  </conditionalFormatting>
  <conditionalFormatting sqref="L484 L486">
    <cfRule type="expression" dxfId="30" priority="22">
      <formula>$F484="Timanställd"</formula>
    </cfRule>
  </conditionalFormatting>
  <conditionalFormatting sqref="N484 N486">
    <cfRule type="expression" dxfId="29" priority="21">
      <formula>$F484="Timanställd"</formula>
    </cfRule>
  </conditionalFormatting>
  <conditionalFormatting sqref="L483">
    <cfRule type="expression" dxfId="28" priority="20">
      <formula>$F483="Timanställd"</formula>
    </cfRule>
  </conditionalFormatting>
  <conditionalFormatting sqref="N483">
    <cfRule type="expression" dxfId="27" priority="19">
      <formula>$F483="Timanställd"</formula>
    </cfRule>
  </conditionalFormatting>
  <conditionalFormatting sqref="L485">
    <cfRule type="expression" dxfId="26" priority="18">
      <formula>$F485="Timanställd"</formula>
    </cfRule>
  </conditionalFormatting>
  <conditionalFormatting sqref="N485">
    <cfRule type="expression" dxfId="25" priority="17">
      <formula>$F485="Timanställd"</formula>
    </cfRule>
  </conditionalFormatting>
  <conditionalFormatting sqref="L488 L490">
    <cfRule type="expression" dxfId="24" priority="16">
      <formula>$F488="Timanställd"</formula>
    </cfRule>
  </conditionalFormatting>
  <conditionalFormatting sqref="N488 N490">
    <cfRule type="expression" dxfId="23" priority="15">
      <formula>$F488="Timanställd"</formula>
    </cfRule>
  </conditionalFormatting>
  <conditionalFormatting sqref="L487">
    <cfRule type="expression" dxfId="22" priority="14">
      <formula>$F487="Timanställd"</formula>
    </cfRule>
  </conditionalFormatting>
  <conditionalFormatting sqref="N487">
    <cfRule type="expression" dxfId="21" priority="13">
      <formula>$F487="Timanställd"</formula>
    </cfRule>
  </conditionalFormatting>
  <conditionalFormatting sqref="L489">
    <cfRule type="expression" dxfId="20" priority="12">
      <formula>$F489="Timanställd"</formula>
    </cfRule>
  </conditionalFormatting>
  <conditionalFormatting sqref="N489">
    <cfRule type="expression" dxfId="19" priority="11">
      <formula>$F489="Timanställd"</formula>
    </cfRule>
  </conditionalFormatting>
  <conditionalFormatting sqref="L492 L494">
    <cfRule type="expression" dxfId="18" priority="10">
      <formula>$F492="Timanställd"</formula>
    </cfRule>
  </conditionalFormatting>
  <conditionalFormatting sqref="N492 N494">
    <cfRule type="expression" dxfId="17" priority="9">
      <formula>$F492="Timanställd"</formula>
    </cfRule>
  </conditionalFormatting>
  <conditionalFormatting sqref="L491">
    <cfRule type="expression" dxfId="16" priority="8">
      <formula>$F491="Timanställd"</formula>
    </cfRule>
  </conditionalFormatting>
  <conditionalFormatting sqref="N491">
    <cfRule type="expression" dxfId="15" priority="7">
      <formula>$F491="Timanställd"</formula>
    </cfRule>
  </conditionalFormatting>
  <conditionalFormatting sqref="L493">
    <cfRule type="expression" dxfId="14" priority="6">
      <formula>$F493="Timanställd"</formula>
    </cfRule>
  </conditionalFormatting>
  <conditionalFormatting sqref="N493">
    <cfRule type="expression" dxfId="13" priority="5">
      <formula>$F493="Timanställd"</formula>
    </cfRule>
  </conditionalFormatting>
  <conditionalFormatting sqref="L495">
    <cfRule type="expression" dxfId="12" priority="4">
      <formula>$F495="Timanställd"</formula>
    </cfRule>
  </conditionalFormatting>
  <conditionalFormatting sqref="N495">
    <cfRule type="expression" dxfId="11" priority="3">
      <formula>$F495="Timanställd"</formula>
    </cfRule>
  </conditionalFormatting>
  <dataValidations count="3">
    <dataValidation type="whole" allowBlank="1" showInputMessage="1" showErrorMessage="1" sqref="N8:P8 N1:P5 F498:P1048576 F1:G8 I1:M8 H1:H5 H7:H8">
      <formula1>0</formula1>
      <formula2>10000000000</formula2>
    </dataValidation>
    <dataValidation type="decimal" allowBlank="1" showInputMessage="1" showErrorMessage="1" sqref="F10:P497">
      <formula1>0</formula1>
      <formula2>10000000000</formula2>
    </dataValidation>
    <dataValidation type="whole" allowBlank="1" showInputMessage="1" showErrorMessage="1" sqref="C10:C497">
      <formula1>10000</formula1>
      <formula2>200000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1" orientation="landscape" r:id="rId1"/>
  <rowBreaks count="2" manualBreakCount="2">
    <brk id="374" max="17" man="1"/>
    <brk id="41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'Organisationer och LKP'!$A$9:$A$49</xm:f>
          </x14:formula1>
          <xm:sqref>A10:A497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4"/>
  <sheetViews>
    <sheetView showZeros="0" showRuler="0" zoomScaleNormal="100" zoomScaleSheetLayoutView="100" zoomScalePageLayoutView="50" workbookViewId="0">
      <selection activeCell="A7" sqref="A7"/>
    </sheetView>
  </sheetViews>
  <sheetFormatPr defaultColWidth="9.28515625" defaultRowHeight="15" x14ac:dyDescent="0.25"/>
  <cols>
    <col min="1" max="1" width="34.28515625" style="5" customWidth="1"/>
    <col min="2" max="2" width="54.42578125" style="5" customWidth="1"/>
    <col min="3" max="3" width="54.42578125" style="49" customWidth="1"/>
    <col min="4" max="4" width="16.7109375" style="10" customWidth="1"/>
    <col min="5" max="5" width="18.28515625" style="10" customWidth="1"/>
    <col min="6" max="6" width="19.28515625" style="10" customWidth="1"/>
    <col min="7" max="7" width="22" style="10" customWidth="1"/>
    <col min="8" max="8" width="20.7109375" style="89" customWidth="1"/>
    <col min="9" max="9" width="18.28515625" style="5" customWidth="1"/>
    <col min="10" max="16384" width="9.28515625" style="5"/>
  </cols>
  <sheetData>
    <row r="1" spans="1:10" ht="19.5" x14ac:dyDescent="0.3">
      <c r="A1" s="51" t="s">
        <v>45</v>
      </c>
      <c r="C1" s="79"/>
      <c r="D1" s="79"/>
      <c r="E1" s="79"/>
      <c r="F1" s="119"/>
      <c r="G1" s="82"/>
      <c r="H1" s="82"/>
      <c r="I1" s="84"/>
      <c r="J1" s="84"/>
    </row>
    <row r="2" spans="1:10" ht="18.75" x14ac:dyDescent="0.3">
      <c r="A2" s="80" t="s">
        <v>46</v>
      </c>
      <c r="C2" s="80"/>
      <c r="D2" s="81"/>
      <c r="E2" s="81"/>
      <c r="F2" s="81"/>
      <c r="G2" s="82"/>
      <c r="H2" s="82"/>
      <c r="I2" s="84"/>
      <c r="J2" s="84"/>
    </row>
    <row r="3" spans="1:10" ht="18.75" x14ac:dyDescent="0.3">
      <c r="A3" s="95" t="s">
        <v>50</v>
      </c>
      <c r="C3" s="83"/>
      <c r="D3" s="81"/>
      <c r="E3" s="81"/>
      <c r="F3" s="81"/>
      <c r="G3" s="82"/>
      <c r="H3" s="82"/>
      <c r="I3" s="84"/>
      <c r="J3" s="84"/>
    </row>
    <row r="4" spans="1:10" x14ac:dyDescent="0.25">
      <c r="A4" s="95" t="s">
        <v>51</v>
      </c>
      <c r="B4" s="84"/>
      <c r="C4" s="84"/>
      <c r="D4" s="82"/>
      <c r="E4" s="82"/>
      <c r="F4" s="82"/>
      <c r="G4" s="82"/>
      <c r="H4" s="85" t="s">
        <v>47</v>
      </c>
      <c r="I4" s="86">
        <f>SUM(I7:I1000)</f>
        <v>0</v>
      </c>
    </row>
    <row r="5" spans="1:10" ht="15.75" thickBo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.75" thickTop="1" x14ac:dyDescent="0.25">
      <c r="A6" s="44" t="s">
        <v>43</v>
      </c>
      <c r="B6" s="44" t="s">
        <v>48</v>
      </c>
      <c r="C6" s="45" t="s">
        <v>14</v>
      </c>
      <c r="D6" s="45">
        <f>Budgetöversikt!E12</f>
        <v>1900</v>
      </c>
      <c r="E6" s="45" t="str">
        <f>Budgetöversikt!F12</f>
        <v/>
      </c>
      <c r="F6" s="45" t="str">
        <f>Budgetöversikt!G12</f>
        <v/>
      </c>
      <c r="G6" s="45" t="str">
        <f>Budgetöversikt!H12</f>
        <v/>
      </c>
      <c r="H6" s="45" t="str">
        <f>Budgetöversikt!I12</f>
        <v/>
      </c>
      <c r="I6" s="44" t="s">
        <v>8</v>
      </c>
    </row>
    <row r="7" spans="1:10" x14ac:dyDescent="0.25">
      <c r="A7" s="7"/>
      <c r="B7" s="7"/>
      <c r="C7" s="47"/>
      <c r="D7" s="8"/>
      <c r="E7" s="8"/>
      <c r="F7" s="8"/>
      <c r="G7" s="8"/>
      <c r="H7" s="8"/>
      <c r="I7" s="6">
        <f>ROUND(SUM(D7:H7),0)</f>
        <v>0</v>
      </c>
    </row>
    <row r="8" spans="1:10" x14ac:dyDescent="0.25">
      <c r="A8" s="87"/>
      <c r="B8" s="87"/>
      <c r="C8" s="48"/>
      <c r="D8" s="41"/>
      <c r="E8" s="41"/>
      <c r="F8" s="41"/>
      <c r="G8" s="41"/>
      <c r="H8" s="41"/>
      <c r="I8" s="42">
        <f t="shared" ref="I8:I40" si="0">ROUND(SUM(D8:H8),0)</f>
        <v>0</v>
      </c>
    </row>
    <row r="9" spans="1:10" x14ac:dyDescent="0.25">
      <c r="A9" s="88"/>
      <c r="B9" s="88"/>
      <c r="C9" s="47"/>
      <c r="D9" s="8"/>
      <c r="E9" s="8"/>
      <c r="F9" s="8"/>
      <c r="G9" s="8"/>
      <c r="H9" s="8"/>
      <c r="I9" s="6">
        <f t="shared" si="0"/>
        <v>0</v>
      </c>
    </row>
    <row r="10" spans="1:10" x14ac:dyDescent="0.25">
      <c r="A10" s="87"/>
      <c r="B10" s="87"/>
      <c r="C10" s="48"/>
      <c r="D10" s="41"/>
      <c r="E10" s="41"/>
      <c r="F10" s="41"/>
      <c r="G10" s="41"/>
      <c r="H10" s="41"/>
      <c r="I10" s="42">
        <f t="shared" si="0"/>
        <v>0</v>
      </c>
    </row>
    <row r="11" spans="1:10" x14ac:dyDescent="0.25">
      <c r="A11" s="88"/>
      <c r="B11" s="88"/>
      <c r="C11" s="47"/>
      <c r="D11" s="8"/>
      <c r="E11" s="8"/>
      <c r="F11" s="8"/>
      <c r="G11" s="8"/>
      <c r="H11" s="8"/>
      <c r="I11" s="6">
        <f t="shared" si="0"/>
        <v>0</v>
      </c>
    </row>
    <row r="12" spans="1:10" x14ac:dyDescent="0.25">
      <c r="A12" s="87"/>
      <c r="B12" s="87"/>
      <c r="C12" s="48"/>
      <c r="D12" s="41"/>
      <c r="E12" s="41"/>
      <c r="F12" s="41"/>
      <c r="G12" s="41"/>
      <c r="H12" s="41"/>
      <c r="I12" s="42">
        <f t="shared" si="0"/>
        <v>0</v>
      </c>
    </row>
    <row r="13" spans="1:10" x14ac:dyDescent="0.25">
      <c r="A13" s="88"/>
      <c r="B13" s="88"/>
      <c r="C13" s="47"/>
      <c r="D13" s="8"/>
      <c r="E13" s="8"/>
      <c r="F13" s="8"/>
      <c r="G13" s="8"/>
      <c r="H13" s="8"/>
      <c r="I13" s="6">
        <f t="shared" si="0"/>
        <v>0</v>
      </c>
    </row>
    <row r="14" spans="1:10" x14ac:dyDescent="0.25">
      <c r="A14" s="87"/>
      <c r="B14" s="87"/>
      <c r="C14" s="48"/>
      <c r="D14" s="41"/>
      <c r="E14" s="41"/>
      <c r="F14" s="41"/>
      <c r="G14" s="41"/>
      <c r="H14" s="41"/>
      <c r="I14" s="42">
        <f t="shared" si="0"/>
        <v>0</v>
      </c>
    </row>
    <row r="15" spans="1:10" x14ac:dyDescent="0.25">
      <c r="A15" s="88"/>
      <c r="B15" s="88"/>
      <c r="C15" s="47"/>
      <c r="D15" s="8"/>
      <c r="E15" s="8"/>
      <c r="F15" s="8"/>
      <c r="G15" s="8"/>
      <c r="H15" s="8"/>
      <c r="I15" s="6">
        <f t="shared" si="0"/>
        <v>0</v>
      </c>
    </row>
    <row r="16" spans="1:10" x14ac:dyDescent="0.25">
      <c r="A16" s="87"/>
      <c r="B16" s="87"/>
      <c r="C16" s="48"/>
      <c r="D16" s="41"/>
      <c r="E16" s="41"/>
      <c r="F16" s="41"/>
      <c r="G16" s="41"/>
      <c r="H16" s="41"/>
      <c r="I16" s="42">
        <f t="shared" si="0"/>
        <v>0</v>
      </c>
    </row>
    <row r="17" spans="1:9" x14ac:dyDescent="0.25">
      <c r="A17" s="88"/>
      <c r="B17" s="88"/>
      <c r="C17" s="47"/>
      <c r="D17" s="8"/>
      <c r="E17" s="8"/>
      <c r="F17" s="8"/>
      <c r="G17" s="8"/>
      <c r="H17" s="8"/>
      <c r="I17" s="6">
        <f t="shared" si="0"/>
        <v>0</v>
      </c>
    </row>
    <row r="18" spans="1:9" x14ac:dyDescent="0.25">
      <c r="A18" s="87"/>
      <c r="B18" s="87"/>
      <c r="C18" s="48"/>
      <c r="D18" s="41"/>
      <c r="E18" s="41"/>
      <c r="F18" s="41"/>
      <c r="G18" s="41"/>
      <c r="H18" s="41"/>
      <c r="I18" s="42">
        <f t="shared" si="0"/>
        <v>0</v>
      </c>
    </row>
    <row r="19" spans="1:9" x14ac:dyDescent="0.25">
      <c r="A19" s="88"/>
      <c r="B19" s="88"/>
      <c r="C19" s="47"/>
      <c r="D19" s="8"/>
      <c r="E19" s="8"/>
      <c r="F19" s="8"/>
      <c r="G19" s="8"/>
      <c r="H19" s="8"/>
      <c r="I19" s="6">
        <f t="shared" si="0"/>
        <v>0</v>
      </c>
    </row>
    <row r="20" spans="1:9" x14ac:dyDescent="0.25">
      <c r="A20" s="87"/>
      <c r="B20" s="87"/>
      <c r="C20" s="48"/>
      <c r="D20" s="41"/>
      <c r="E20" s="41"/>
      <c r="F20" s="41"/>
      <c r="G20" s="41"/>
      <c r="H20" s="41"/>
      <c r="I20" s="42">
        <f t="shared" si="0"/>
        <v>0</v>
      </c>
    </row>
    <row r="21" spans="1:9" x14ac:dyDescent="0.25">
      <c r="A21" s="88"/>
      <c r="B21" s="88"/>
      <c r="C21" s="47"/>
      <c r="D21" s="8"/>
      <c r="E21" s="8"/>
      <c r="F21" s="8"/>
      <c r="G21" s="8"/>
      <c r="H21" s="8"/>
      <c r="I21" s="6">
        <f t="shared" si="0"/>
        <v>0</v>
      </c>
    </row>
    <row r="22" spans="1:9" x14ac:dyDescent="0.25">
      <c r="A22" s="87"/>
      <c r="B22" s="87"/>
      <c r="C22" s="48"/>
      <c r="D22" s="41"/>
      <c r="E22" s="41"/>
      <c r="F22" s="41"/>
      <c r="G22" s="41"/>
      <c r="H22" s="41"/>
      <c r="I22" s="42">
        <f t="shared" si="0"/>
        <v>0</v>
      </c>
    </row>
    <row r="23" spans="1:9" x14ac:dyDescent="0.25">
      <c r="A23" s="88"/>
      <c r="B23" s="88"/>
      <c r="C23" s="47"/>
      <c r="D23" s="8"/>
      <c r="E23" s="8"/>
      <c r="F23" s="8"/>
      <c r="G23" s="8"/>
      <c r="H23" s="8"/>
      <c r="I23" s="6">
        <f t="shared" si="0"/>
        <v>0</v>
      </c>
    </row>
    <row r="24" spans="1:9" x14ac:dyDescent="0.25">
      <c r="A24" s="87"/>
      <c r="B24" s="87"/>
      <c r="C24" s="48"/>
      <c r="D24" s="41"/>
      <c r="E24" s="41"/>
      <c r="F24" s="41"/>
      <c r="G24" s="41"/>
      <c r="H24" s="41"/>
      <c r="I24" s="42">
        <f t="shared" si="0"/>
        <v>0</v>
      </c>
    </row>
    <row r="25" spans="1:9" x14ac:dyDescent="0.25">
      <c r="A25" s="88"/>
      <c r="B25" s="88"/>
      <c r="C25" s="47"/>
      <c r="D25" s="8"/>
      <c r="E25" s="8"/>
      <c r="F25" s="8"/>
      <c r="G25" s="8"/>
      <c r="H25" s="8"/>
      <c r="I25" s="6">
        <f t="shared" si="0"/>
        <v>0</v>
      </c>
    </row>
    <row r="26" spans="1:9" x14ac:dyDescent="0.25">
      <c r="A26" s="87"/>
      <c r="B26" s="87"/>
      <c r="C26" s="48"/>
      <c r="D26" s="41"/>
      <c r="E26" s="41"/>
      <c r="F26" s="41"/>
      <c r="G26" s="41"/>
      <c r="H26" s="41"/>
      <c r="I26" s="42">
        <f t="shared" si="0"/>
        <v>0</v>
      </c>
    </row>
    <row r="27" spans="1:9" x14ac:dyDescent="0.25">
      <c r="A27" s="88"/>
      <c r="B27" s="88"/>
      <c r="C27" s="47"/>
      <c r="D27" s="8"/>
      <c r="E27" s="8"/>
      <c r="F27" s="8"/>
      <c r="G27" s="8"/>
      <c r="H27" s="8"/>
      <c r="I27" s="6">
        <f t="shared" si="0"/>
        <v>0</v>
      </c>
    </row>
    <row r="28" spans="1:9" x14ac:dyDescent="0.25">
      <c r="A28" s="87"/>
      <c r="B28" s="87"/>
      <c r="C28" s="48"/>
      <c r="D28" s="41"/>
      <c r="E28" s="41"/>
      <c r="F28" s="41"/>
      <c r="G28" s="41"/>
      <c r="H28" s="41"/>
      <c r="I28" s="42">
        <f t="shared" si="0"/>
        <v>0</v>
      </c>
    </row>
    <row r="29" spans="1:9" x14ac:dyDescent="0.25">
      <c r="A29" s="88"/>
      <c r="B29" s="88"/>
      <c r="C29" s="47"/>
      <c r="D29" s="8"/>
      <c r="E29" s="8"/>
      <c r="F29" s="8"/>
      <c r="G29" s="8"/>
      <c r="H29" s="8"/>
      <c r="I29" s="6">
        <f t="shared" si="0"/>
        <v>0</v>
      </c>
    </row>
    <row r="30" spans="1:9" x14ac:dyDescent="0.25">
      <c r="A30" s="87"/>
      <c r="B30" s="87"/>
      <c r="C30" s="48"/>
      <c r="D30" s="41"/>
      <c r="E30" s="41"/>
      <c r="F30" s="41"/>
      <c r="G30" s="41"/>
      <c r="H30" s="41"/>
      <c r="I30" s="42">
        <f t="shared" si="0"/>
        <v>0</v>
      </c>
    </row>
    <row r="31" spans="1:9" x14ac:dyDescent="0.25">
      <c r="A31" s="88"/>
      <c r="B31" s="88"/>
      <c r="C31" s="47"/>
      <c r="D31" s="8"/>
      <c r="E31" s="8"/>
      <c r="F31" s="8"/>
      <c r="G31" s="8"/>
      <c r="H31" s="8"/>
      <c r="I31" s="6">
        <f t="shared" si="0"/>
        <v>0</v>
      </c>
    </row>
    <row r="32" spans="1:9" x14ac:dyDescent="0.25">
      <c r="A32" s="87"/>
      <c r="B32" s="87"/>
      <c r="C32" s="48"/>
      <c r="D32" s="41"/>
      <c r="E32" s="41"/>
      <c r="F32" s="41"/>
      <c r="G32" s="41"/>
      <c r="H32" s="41"/>
      <c r="I32" s="42">
        <f t="shared" si="0"/>
        <v>0</v>
      </c>
    </row>
    <row r="33" spans="1:9" x14ac:dyDescent="0.25">
      <c r="A33" s="88"/>
      <c r="B33" s="88"/>
      <c r="C33" s="47"/>
      <c r="D33" s="8"/>
      <c r="E33" s="8"/>
      <c r="F33" s="8"/>
      <c r="G33" s="8"/>
      <c r="H33" s="8"/>
      <c r="I33" s="6">
        <f t="shared" si="0"/>
        <v>0</v>
      </c>
    </row>
    <row r="34" spans="1:9" x14ac:dyDescent="0.25">
      <c r="A34" s="87"/>
      <c r="B34" s="87"/>
      <c r="C34" s="48"/>
      <c r="D34" s="41"/>
      <c r="E34" s="41"/>
      <c r="F34" s="41"/>
      <c r="G34" s="41"/>
      <c r="H34" s="41"/>
      <c r="I34" s="42">
        <f t="shared" si="0"/>
        <v>0</v>
      </c>
    </row>
    <row r="35" spans="1:9" x14ac:dyDescent="0.25">
      <c r="A35" s="88"/>
      <c r="B35" s="88"/>
      <c r="C35" s="47"/>
      <c r="D35" s="8"/>
      <c r="E35" s="8"/>
      <c r="F35" s="8"/>
      <c r="G35" s="8"/>
      <c r="H35" s="8"/>
      <c r="I35" s="6">
        <f t="shared" si="0"/>
        <v>0</v>
      </c>
    </row>
    <row r="36" spans="1:9" x14ac:dyDescent="0.25">
      <c r="A36" s="87"/>
      <c r="B36" s="87"/>
      <c r="C36" s="48"/>
      <c r="D36" s="41"/>
      <c r="E36" s="41"/>
      <c r="F36" s="41"/>
      <c r="G36" s="41"/>
      <c r="H36" s="41"/>
      <c r="I36" s="42">
        <f t="shared" si="0"/>
        <v>0</v>
      </c>
    </row>
    <row r="37" spans="1:9" x14ac:dyDescent="0.25">
      <c r="A37" s="88"/>
      <c r="B37" s="88"/>
      <c r="C37" s="47"/>
      <c r="D37" s="8"/>
      <c r="E37" s="8"/>
      <c r="F37" s="8"/>
      <c r="G37" s="8"/>
      <c r="H37" s="8"/>
      <c r="I37" s="6">
        <f t="shared" si="0"/>
        <v>0</v>
      </c>
    </row>
    <row r="38" spans="1:9" x14ac:dyDescent="0.25">
      <c r="A38" s="87"/>
      <c r="B38" s="87"/>
      <c r="C38" s="48"/>
      <c r="D38" s="41"/>
      <c r="E38" s="41"/>
      <c r="F38" s="41"/>
      <c r="G38" s="41"/>
      <c r="H38" s="41"/>
      <c r="I38" s="42">
        <f t="shared" si="0"/>
        <v>0</v>
      </c>
    </row>
    <row r="39" spans="1:9" x14ac:dyDescent="0.25">
      <c r="A39" s="88"/>
      <c r="B39" s="88"/>
      <c r="C39" s="47"/>
      <c r="D39" s="8"/>
      <c r="E39" s="8"/>
      <c r="F39" s="8"/>
      <c r="G39" s="8"/>
      <c r="H39" s="8"/>
      <c r="I39" s="6">
        <f t="shared" si="0"/>
        <v>0</v>
      </c>
    </row>
    <row r="40" spans="1:9" x14ac:dyDescent="0.25">
      <c r="A40" s="40"/>
      <c r="B40" s="40"/>
      <c r="C40" s="48"/>
      <c r="D40" s="41"/>
      <c r="E40" s="41"/>
      <c r="F40" s="41"/>
      <c r="G40" s="41"/>
      <c r="H40" s="41"/>
      <c r="I40" s="42">
        <f t="shared" si="0"/>
        <v>0</v>
      </c>
    </row>
    <row r="41" spans="1:9" x14ac:dyDescent="0.25">
      <c r="A41" s="107"/>
      <c r="B41" s="107"/>
      <c r="C41" s="136"/>
      <c r="D41" s="137"/>
      <c r="E41" s="137"/>
      <c r="F41" s="137"/>
      <c r="G41" s="137"/>
      <c r="H41" s="137"/>
      <c r="I41" s="111"/>
    </row>
    <row r="42" spans="1:9" x14ac:dyDescent="0.25">
      <c r="A42" s="107"/>
      <c r="B42" s="107"/>
      <c r="C42" s="136"/>
      <c r="D42" s="137"/>
      <c r="E42" s="137"/>
      <c r="F42" s="137"/>
      <c r="G42" s="137"/>
      <c r="H42" s="137"/>
      <c r="I42" s="111"/>
    </row>
    <row r="43" spans="1:9" x14ac:dyDescent="0.25">
      <c r="A43" s="107"/>
      <c r="B43" s="107"/>
      <c r="C43" s="136"/>
      <c r="D43" s="137"/>
      <c r="E43" s="137"/>
      <c r="F43" s="137"/>
      <c r="G43" s="137"/>
      <c r="H43" s="137"/>
      <c r="I43" s="111"/>
    </row>
    <row r="44" spans="1:9" x14ac:dyDescent="0.25">
      <c r="A44" s="107"/>
      <c r="B44" s="107"/>
      <c r="C44" s="136"/>
      <c r="D44" s="137"/>
      <c r="E44" s="137"/>
      <c r="F44" s="137"/>
      <c r="G44" s="137"/>
      <c r="H44" s="137"/>
      <c r="I44" s="111"/>
    </row>
    <row r="45" spans="1:9" x14ac:dyDescent="0.25">
      <c r="A45" s="107"/>
      <c r="B45" s="107"/>
      <c r="C45" s="136"/>
      <c r="D45" s="137"/>
      <c r="E45" s="137"/>
      <c r="F45" s="137"/>
      <c r="G45" s="137"/>
      <c r="H45" s="137"/>
      <c r="I45" s="111"/>
    </row>
    <row r="46" spans="1:9" x14ac:dyDescent="0.25">
      <c r="A46" s="107"/>
      <c r="B46" s="107"/>
      <c r="C46" s="136"/>
      <c r="D46" s="137"/>
      <c r="E46" s="137"/>
      <c r="F46" s="137"/>
      <c r="G46" s="137"/>
      <c r="H46" s="137"/>
      <c r="I46" s="111"/>
    </row>
    <row r="47" spans="1:9" x14ac:dyDescent="0.25">
      <c r="A47" s="107"/>
      <c r="B47" s="107"/>
      <c r="C47" s="136"/>
      <c r="D47" s="137"/>
      <c r="E47" s="137"/>
      <c r="F47" s="137"/>
      <c r="G47" s="137"/>
      <c r="H47" s="137"/>
      <c r="I47" s="111"/>
    </row>
    <row r="48" spans="1:9" x14ac:dyDescent="0.25">
      <c r="A48" s="107"/>
      <c r="B48" s="107"/>
      <c r="C48" s="136"/>
      <c r="D48" s="137"/>
      <c r="E48" s="137"/>
      <c r="F48" s="137"/>
      <c r="G48" s="137"/>
      <c r="H48" s="137"/>
      <c r="I48" s="111"/>
    </row>
    <row r="49" spans="1:9" x14ac:dyDescent="0.25">
      <c r="A49" s="107"/>
      <c r="B49" s="107"/>
      <c r="C49" s="136"/>
      <c r="D49" s="137"/>
      <c r="E49" s="137"/>
      <c r="F49" s="137"/>
      <c r="G49" s="137"/>
      <c r="H49" s="137"/>
      <c r="I49" s="111"/>
    </row>
    <row r="50" spans="1:9" x14ac:dyDescent="0.25">
      <c r="A50" s="107"/>
      <c r="B50" s="107"/>
      <c r="C50" s="136"/>
      <c r="D50" s="137"/>
      <c r="E50" s="137"/>
      <c r="F50" s="137"/>
      <c r="G50" s="137"/>
      <c r="H50" s="137"/>
      <c r="I50" s="111"/>
    </row>
    <row r="51" spans="1:9" x14ac:dyDescent="0.25">
      <c r="A51" s="107"/>
      <c r="B51" s="107"/>
      <c r="C51" s="136"/>
      <c r="D51" s="137"/>
      <c r="E51" s="137"/>
      <c r="F51" s="137"/>
      <c r="G51" s="137"/>
      <c r="H51" s="137"/>
      <c r="I51" s="111"/>
    </row>
    <row r="52" spans="1:9" x14ac:dyDescent="0.25">
      <c r="A52" s="107"/>
      <c r="B52" s="107"/>
      <c r="C52" s="136"/>
      <c r="D52" s="137"/>
      <c r="E52" s="137"/>
      <c r="F52" s="137"/>
      <c r="G52" s="137"/>
      <c r="H52" s="137"/>
      <c r="I52" s="111"/>
    </row>
    <row r="53" spans="1:9" x14ac:dyDescent="0.25">
      <c r="A53" s="107"/>
      <c r="B53" s="107"/>
      <c r="C53" s="136"/>
      <c r="D53" s="137"/>
      <c r="E53" s="137"/>
      <c r="F53" s="137"/>
      <c r="G53" s="137"/>
      <c r="H53" s="137"/>
      <c r="I53" s="111"/>
    </row>
    <row r="54" spans="1:9" x14ac:dyDescent="0.25">
      <c r="A54" s="107"/>
      <c r="B54" s="107"/>
      <c r="C54" s="136"/>
      <c r="D54" s="137"/>
      <c r="E54" s="137"/>
      <c r="F54" s="137"/>
      <c r="G54" s="137"/>
      <c r="H54" s="137"/>
      <c r="I54" s="111"/>
    </row>
    <row r="55" spans="1:9" x14ac:dyDescent="0.25">
      <c r="A55" s="107"/>
      <c r="B55" s="107"/>
      <c r="C55" s="136"/>
      <c r="D55" s="137"/>
      <c r="E55" s="137"/>
      <c r="F55" s="137"/>
      <c r="G55" s="137"/>
      <c r="H55" s="137"/>
      <c r="I55" s="111"/>
    </row>
    <row r="56" spans="1:9" x14ac:dyDescent="0.25">
      <c r="A56" s="107"/>
      <c r="B56" s="107"/>
      <c r="C56" s="136"/>
      <c r="D56" s="137"/>
      <c r="E56" s="137"/>
      <c r="F56" s="137"/>
      <c r="G56" s="137"/>
      <c r="H56" s="137"/>
      <c r="I56" s="111"/>
    </row>
    <row r="57" spans="1:9" x14ac:dyDescent="0.25">
      <c r="A57" s="107"/>
      <c r="B57" s="107"/>
      <c r="C57" s="136"/>
      <c r="D57" s="137"/>
      <c r="E57" s="137"/>
      <c r="F57" s="137"/>
      <c r="G57" s="137"/>
      <c r="H57" s="137"/>
      <c r="I57" s="111"/>
    </row>
    <row r="58" spans="1:9" x14ac:dyDescent="0.25">
      <c r="A58" s="107"/>
      <c r="B58" s="107"/>
      <c r="C58" s="136"/>
      <c r="D58" s="137"/>
      <c r="E58" s="137"/>
      <c r="F58" s="137"/>
      <c r="G58" s="137"/>
      <c r="H58" s="137"/>
      <c r="I58" s="111"/>
    </row>
    <row r="59" spans="1:9" x14ac:dyDescent="0.25">
      <c r="A59" s="107"/>
      <c r="B59" s="107"/>
      <c r="C59" s="136"/>
      <c r="D59" s="137"/>
      <c r="E59" s="137"/>
      <c r="F59" s="137"/>
      <c r="G59" s="137"/>
      <c r="H59" s="137"/>
      <c r="I59" s="111"/>
    </row>
    <row r="60" spans="1:9" x14ac:dyDescent="0.25">
      <c r="A60" s="107"/>
      <c r="B60" s="107"/>
      <c r="C60" s="136"/>
      <c r="D60" s="137"/>
      <c r="E60" s="137"/>
      <c r="F60" s="137"/>
      <c r="G60" s="137"/>
      <c r="H60" s="137"/>
      <c r="I60" s="111"/>
    </row>
    <row r="61" spans="1:9" x14ac:dyDescent="0.25">
      <c r="A61" s="107"/>
      <c r="B61" s="107"/>
      <c r="C61" s="136"/>
      <c r="D61" s="137"/>
      <c r="E61" s="137"/>
      <c r="F61" s="137"/>
      <c r="G61" s="137"/>
      <c r="H61" s="137"/>
      <c r="I61" s="111"/>
    </row>
    <row r="62" spans="1:9" x14ac:dyDescent="0.25">
      <c r="A62" s="107"/>
      <c r="B62" s="107"/>
      <c r="C62" s="136"/>
      <c r="D62" s="137"/>
      <c r="E62" s="137"/>
      <c r="F62" s="137"/>
      <c r="G62" s="137"/>
      <c r="H62" s="137"/>
      <c r="I62" s="111"/>
    </row>
    <row r="63" spans="1:9" x14ac:dyDescent="0.25">
      <c r="A63" s="107"/>
      <c r="B63" s="107"/>
      <c r="C63" s="136"/>
      <c r="D63" s="137"/>
      <c r="E63" s="137"/>
      <c r="F63" s="137"/>
      <c r="G63" s="137"/>
      <c r="H63" s="137"/>
      <c r="I63" s="111"/>
    </row>
    <row r="64" spans="1:9" x14ac:dyDescent="0.25">
      <c r="A64" s="107"/>
      <c r="B64" s="107"/>
      <c r="C64" s="136"/>
      <c r="D64" s="137"/>
      <c r="E64" s="137"/>
      <c r="F64" s="137"/>
      <c r="G64" s="137"/>
      <c r="H64" s="137"/>
      <c r="I64" s="111"/>
    </row>
    <row r="65" spans="1:9" x14ac:dyDescent="0.25">
      <c r="A65" s="107"/>
      <c r="B65" s="107"/>
      <c r="C65" s="136"/>
      <c r="D65" s="137"/>
      <c r="E65" s="137"/>
      <c r="F65" s="137"/>
      <c r="G65" s="137"/>
      <c r="H65" s="137"/>
      <c r="I65" s="111"/>
    </row>
    <row r="66" spans="1:9" x14ac:dyDescent="0.25">
      <c r="A66" s="107"/>
      <c r="B66" s="107"/>
      <c r="C66" s="136"/>
      <c r="D66" s="137"/>
      <c r="E66" s="137"/>
      <c r="F66" s="137"/>
      <c r="G66" s="137"/>
      <c r="H66" s="137"/>
      <c r="I66" s="111"/>
    </row>
    <row r="67" spans="1:9" x14ac:dyDescent="0.25">
      <c r="A67" s="107"/>
      <c r="B67" s="107"/>
      <c r="C67" s="136"/>
      <c r="D67" s="137"/>
      <c r="E67" s="137"/>
      <c r="F67" s="137"/>
      <c r="G67" s="137"/>
      <c r="H67" s="137"/>
      <c r="I67" s="111"/>
    </row>
    <row r="68" spans="1:9" x14ac:dyDescent="0.25">
      <c r="A68" s="107"/>
      <c r="B68" s="107"/>
      <c r="C68" s="136"/>
      <c r="D68" s="137"/>
      <c r="E68" s="137"/>
      <c r="F68" s="137"/>
      <c r="G68" s="137"/>
      <c r="H68" s="137"/>
      <c r="I68" s="111"/>
    </row>
    <row r="69" spans="1:9" x14ac:dyDescent="0.25">
      <c r="A69" s="107"/>
      <c r="B69" s="107"/>
      <c r="C69" s="136"/>
      <c r="D69" s="137"/>
      <c r="E69" s="137"/>
      <c r="F69" s="137"/>
      <c r="G69" s="137"/>
      <c r="H69" s="137"/>
      <c r="I69" s="111"/>
    </row>
    <row r="70" spans="1:9" x14ac:dyDescent="0.25">
      <c r="A70" s="107"/>
      <c r="B70" s="107"/>
      <c r="C70" s="136"/>
      <c r="D70" s="137"/>
      <c r="E70" s="137"/>
      <c r="F70" s="137"/>
      <c r="G70" s="137"/>
      <c r="H70" s="137"/>
      <c r="I70" s="111"/>
    </row>
    <row r="71" spans="1:9" x14ac:dyDescent="0.25">
      <c r="A71" s="107"/>
      <c r="B71" s="107"/>
      <c r="C71" s="136"/>
      <c r="D71" s="137"/>
      <c r="E71" s="137"/>
      <c r="F71" s="137"/>
      <c r="G71" s="137"/>
      <c r="H71" s="137"/>
      <c r="I71" s="111"/>
    </row>
    <row r="72" spans="1:9" x14ac:dyDescent="0.25">
      <c r="A72" s="107"/>
      <c r="B72" s="107"/>
      <c r="C72" s="136"/>
      <c r="D72" s="137"/>
      <c r="E72" s="137"/>
      <c r="F72" s="137"/>
      <c r="G72" s="137"/>
      <c r="H72" s="137"/>
      <c r="I72" s="111"/>
    </row>
    <row r="73" spans="1:9" x14ac:dyDescent="0.25">
      <c r="A73" s="107"/>
      <c r="B73" s="107"/>
      <c r="C73" s="136"/>
      <c r="D73" s="137"/>
      <c r="E73" s="137"/>
      <c r="F73" s="137"/>
      <c r="G73" s="137"/>
      <c r="H73" s="137"/>
      <c r="I73" s="111"/>
    </row>
    <row r="74" spans="1:9" x14ac:dyDescent="0.25">
      <c r="A74" s="107"/>
      <c r="B74" s="107"/>
      <c r="C74" s="136"/>
      <c r="D74" s="137"/>
      <c r="E74" s="137"/>
      <c r="F74" s="137"/>
      <c r="G74" s="137"/>
      <c r="H74" s="137"/>
      <c r="I74" s="111"/>
    </row>
    <row r="75" spans="1:9" x14ac:dyDescent="0.25">
      <c r="A75" s="107"/>
      <c r="B75" s="107"/>
      <c r="C75" s="136"/>
      <c r="D75" s="137"/>
      <c r="E75" s="137"/>
      <c r="F75" s="137"/>
      <c r="G75" s="137"/>
      <c r="H75" s="137"/>
      <c r="I75" s="111"/>
    </row>
    <row r="76" spans="1:9" x14ac:dyDescent="0.25">
      <c r="A76" s="107"/>
      <c r="B76" s="107"/>
      <c r="C76" s="136"/>
      <c r="D76" s="137"/>
      <c r="E76" s="137"/>
      <c r="F76" s="137"/>
      <c r="G76" s="137"/>
      <c r="H76" s="137"/>
      <c r="I76" s="111"/>
    </row>
    <row r="77" spans="1:9" x14ac:dyDescent="0.25">
      <c r="A77" s="107"/>
      <c r="B77" s="107"/>
      <c r="C77" s="136"/>
      <c r="D77" s="137"/>
      <c r="E77" s="137"/>
      <c r="F77" s="137"/>
      <c r="G77" s="137"/>
      <c r="H77" s="137"/>
      <c r="I77" s="111"/>
    </row>
    <row r="78" spans="1:9" x14ac:dyDescent="0.25">
      <c r="A78" s="107"/>
      <c r="B78" s="107"/>
      <c r="C78" s="136"/>
      <c r="D78" s="137"/>
      <c r="E78" s="137"/>
      <c r="F78" s="137"/>
      <c r="G78" s="137"/>
      <c r="H78" s="137"/>
      <c r="I78" s="111"/>
    </row>
    <row r="79" spans="1:9" x14ac:dyDescent="0.25">
      <c r="A79" s="107"/>
      <c r="B79" s="107"/>
      <c r="C79" s="136"/>
      <c r="D79" s="137"/>
      <c r="E79" s="137"/>
      <c r="F79" s="137"/>
      <c r="G79" s="137"/>
      <c r="H79" s="137"/>
      <c r="I79" s="111"/>
    </row>
    <row r="80" spans="1:9" x14ac:dyDescent="0.25">
      <c r="A80" s="107"/>
      <c r="B80" s="107"/>
      <c r="C80" s="136"/>
      <c r="D80" s="137"/>
      <c r="E80" s="137"/>
      <c r="F80" s="137"/>
      <c r="G80" s="137"/>
      <c r="H80" s="137"/>
      <c r="I80" s="111"/>
    </row>
    <row r="81" spans="1:9" x14ac:dyDescent="0.25">
      <c r="A81" s="107"/>
      <c r="B81" s="107"/>
      <c r="C81" s="136"/>
      <c r="D81" s="137"/>
      <c r="E81" s="137"/>
      <c r="F81" s="137"/>
      <c r="G81" s="137"/>
      <c r="H81" s="137"/>
      <c r="I81" s="111"/>
    </row>
    <row r="82" spans="1:9" x14ac:dyDescent="0.25">
      <c r="A82" s="107"/>
      <c r="B82" s="107"/>
      <c r="C82" s="136"/>
      <c r="D82" s="137"/>
      <c r="E82" s="137"/>
      <c r="F82" s="137"/>
      <c r="G82" s="137"/>
      <c r="H82" s="137"/>
      <c r="I82" s="111"/>
    </row>
    <row r="83" spans="1:9" x14ac:dyDescent="0.25">
      <c r="A83" s="107"/>
      <c r="B83" s="107"/>
      <c r="C83" s="136"/>
      <c r="D83" s="137"/>
      <c r="E83" s="137"/>
      <c r="F83" s="137"/>
      <c r="G83" s="137"/>
      <c r="H83" s="137"/>
      <c r="I83" s="111"/>
    </row>
    <row r="84" spans="1:9" x14ac:dyDescent="0.25">
      <c r="A84" s="107"/>
      <c r="B84" s="107"/>
      <c r="C84" s="136"/>
      <c r="D84" s="137"/>
      <c r="E84" s="137"/>
      <c r="F84" s="137"/>
      <c r="G84" s="137"/>
      <c r="H84" s="137"/>
      <c r="I84" s="111"/>
    </row>
    <row r="85" spans="1:9" x14ac:dyDescent="0.25">
      <c r="A85" s="107"/>
      <c r="B85" s="107"/>
      <c r="C85" s="136"/>
      <c r="D85" s="137"/>
      <c r="E85" s="137"/>
      <c r="F85" s="137"/>
      <c r="G85" s="137"/>
      <c r="H85" s="137"/>
      <c r="I85" s="111"/>
    </row>
    <row r="86" spans="1:9" x14ac:dyDescent="0.25">
      <c r="A86" s="107"/>
      <c r="B86" s="107"/>
      <c r="C86" s="136"/>
      <c r="D86" s="137"/>
      <c r="E86" s="137"/>
      <c r="F86" s="137"/>
      <c r="G86" s="137"/>
      <c r="H86" s="137"/>
      <c r="I86" s="111"/>
    </row>
    <row r="87" spans="1:9" x14ac:dyDescent="0.25">
      <c r="A87" s="107"/>
      <c r="B87" s="107"/>
      <c r="C87" s="136"/>
      <c r="D87" s="137"/>
      <c r="E87" s="137"/>
      <c r="F87" s="137"/>
      <c r="G87" s="137"/>
      <c r="H87" s="137"/>
      <c r="I87" s="111"/>
    </row>
    <row r="88" spans="1:9" x14ac:dyDescent="0.25">
      <c r="A88" s="107"/>
      <c r="B88" s="107"/>
      <c r="C88" s="136"/>
      <c r="D88" s="137"/>
      <c r="E88" s="137"/>
      <c r="F88" s="137"/>
      <c r="G88" s="137"/>
      <c r="H88" s="137"/>
      <c r="I88" s="111"/>
    </row>
    <row r="89" spans="1:9" x14ac:dyDescent="0.25">
      <c r="A89" s="107"/>
      <c r="B89" s="107"/>
      <c r="C89" s="136"/>
      <c r="D89" s="137"/>
      <c r="E89" s="137"/>
      <c r="F89" s="137"/>
      <c r="G89" s="137"/>
      <c r="H89" s="137"/>
      <c r="I89" s="111"/>
    </row>
    <row r="90" spans="1:9" x14ac:dyDescent="0.25">
      <c r="A90" s="107"/>
      <c r="B90" s="107"/>
      <c r="C90" s="136"/>
      <c r="D90" s="137"/>
      <c r="E90" s="137"/>
      <c r="F90" s="137"/>
      <c r="G90" s="137"/>
      <c r="H90" s="137"/>
      <c r="I90" s="111"/>
    </row>
    <row r="91" spans="1:9" x14ac:dyDescent="0.25">
      <c r="A91" s="107"/>
      <c r="B91" s="107"/>
      <c r="C91" s="136"/>
      <c r="D91" s="137"/>
      <c r="E91" s="137"/>
      <c r="F91" s="137"/>
      <c r="G91" s="137"/>
      <c r="H91" s="137"/>
      <c r="I91" s="111"/>
    </row>
    <row r="92" spans="1:9" x14ac:dyDescent="0.25">
      <c r="A92" s="107"/>
      <c r="B92" s="107"/>
      <c r="C92" s="136"/>
      <c r="D92" s="137"/>
      <c r="E92" s="137"/>
      <c r="F92" s="137"/>
      <c r="G92" s="137"/>
      <c r="H92" s="137"/>
      <c r="I92" s="111"/>
    </row>
    <row r="93" spans="1:9" x14ac:dyDescent="0.25">
      <c r="A93" s="107"/>
      <c r="B93" s="107"/>
      <c r="C93" s="136"/>
      <c r="D93" s="137"/>
      <c r="E93" s="137"/>
      <c r="F93" s="137"/>
      <c r="G93" s="137"/>
      <c r="H93" s="137"/>
      <c r="I93" s="111"/>
    </row>
    <row r="94" spans="1:9" x14ac:dyDescent="0.25">
      <c r="A94" s="107"/>
      <c r="B94" s="107"/>
      <c r="C94" s="136"/>
      <c r="D94" s="137"/>
      <c r="E94" s="137"/>
      <c r="F94" s="137"/>
      <c r="G94" s="137"/>
      <c r="H94" s="137"/>
      <c r="I94" s="111"/>
    </row>
    <row r="95" spans="1:9" x14ac:dyDescent="0.25">
      <c r="A95" s="107"/>
      <c r="B95" s="107"/>
      <c r="C95" s="136"/>
      <c r="D95" s="137"/>
      <c r="E95" s="137"/>
      <c r="F95" s="137"/>
      <c r="G95" s="137"/>
      <c r="H95" s="137"/>
      <c r="I95" s="111"/>
    </row>
    <row r="96" spans="1:9" x14ac:dyDescent="0.25">
      <c r="A96" s="107"/>
      <c r="B96" s="107"/>
      <c r="C96" s="136"/>
      <c r="D96" s="137"/>
      <c r="E96" s="137"/>
      <c r="F96" s="137"/>
      <c r="G96" s="137"/>
      <c r="H96" s="137"/>
      <c r="I96" s="111"/>
    </row>
    <row r="97" spans="1:9" x14ac:dyDescent="0.25">
      <c r="A97" s="107"/>
      <c r="B97" s="107"/>
      <c r="C97" s="136"/>
      <c r="D97" s="137"/>
      <c r="E97" s="137"/>
      <c r="F97" s="137"/>
      <c r="G97" s="137"/>
      <c r="H97" s="137"/>
      <c r="I97" s="111"/>
    </row>
    <row r="98" spans="1:9" x14ac:dyDescent="0.25">
      <c r="A98" s="107"/>
      <c r="B98" s="107"/>
      <c r="C98" s="136"/>
      <c r="D98" s="137"/>
      <c r="E98" s="137"/>
      <c r="F98" s="137"/>
      <c r="G98" s="137"/>
      <c r="H98" s="137"/>
      <c r="I98" s="111"/>
    </row>
    <row r="99" spans="1:9" x14ac:dyDescent="0.25">
      <c r="A99" s="107"/>
      <c r="B99" s="107"/>
      <c r="C99" s="136"/>
      <c r="D99" s="137"/>
      <c r="E99" s="137"/>
      <c r="F99" s="137"/>
      <c r="G99" s="137"/>
      <c r="H99" s="137"/>
      <c r="I99" s="111"/>
    </row>
    <row r="100" spans="1:9" x14ac:dyDescent="0.25">
      <c r="A100" s="107"/>
      <c r="B100" s="107"/>
      <c r="C100" s="136"/>
      <c r="D100" s="137"/>
      <c r="E100" s="137"/>
      <c r="F100" s="137"/>
      <c r="G100" s="137"/>
      <c r="H100" s="137"/>
      <c r="I100" s="111"/>
    </row>
    <row r="101" spans="1:9" x14ac:dyDescent="0.25">
      <c r="A101" s="107"/>
      <c r="B101" s="107"/>
      <c r="C101" s="136"/>
      <c r="D101" s="137"/>
      <c r="E101" s="137"/>
      <c r="F101" s="137"/>
      <c r="G101" s="137"/>
      <c r="H101" s="137"/>
      <c r="I101" s="111"/>
    </row>
    <row r="102" spans="1:9" x14ac:dyDescent="0.25">
      <c r="A102" s="107"/>
      <c r="B102" s="107"/>
      <c r="C102" s="136"/>
      <c r="D102" s="137"/>
      <c r="E102" s="137"/>
      <c r="F102" s="137"/>
      <c r="G102" s="137"/>
      <c r="H102" s="137"/>
      <c r="I102" s="111"/>
    </row>
    <row r="103" spans="1:9" x14ac:dyDescent="0.25">
      <c r="A103" s="107"/>
      <c r="B103" s="107"/>
      <c r="C103" s="136"/>
      <c r="D103" s="137"/>
      <c r="E103" s="137"/>
      <c r="F103" s="137"/>
      <c r="G103" s="137"/>
      <c r="H103" s="137"/>
      <c r="I103" s="111"/>
    </row>
    <row r="104" spans="1:9" x14ac:dyDescent="0.25">
      <c r="A104" s="107"/>
      <c r="B104" s="107"/>
      <c r="C104" s="136"/>
      <c r="D104" s="137"/>
      <c r="E104" s="137"/>
      <c r="F104" s="137"/>
      <c r="G104" s="137"/>
      <c r="H104" s="137"/>
      <c r="I104" s="111"/>
    </row>
    <row r="105" spans="1:9" x14ac:dyDescent="0.25">
      <c r="A105" s="107"/>
      <c r="B105" s="107"/>
      <c r="C105" s="136"/>
      <c r="D105" s="137"/>
      <c r="E105" s="137"/>
      <c r="F105" s="137"/>
      <c r="G105" s="137"/>
      <c r="H105" s="137"/>
      <c r="I105" s="111"/>
    </row>
    <row r="106" spans="1:9" x14ac:dyDescent="0.25">
      <c r="A106" s="107"/>
      <c r="B106" s="107"/>
      <c r="C106" s="136"/>
      <c r="D106" s="137"/>
      <c r="E106" s="137"/>
      <c r="F106" s="137"/>
      <c r="G106" s="137"/>
      <c r="H106" s="137"/>
      <c r="I106" s="111"/>
    </row>
    <row r="107" spans="1:9" x14ac:dyDescent="0.25">
      <c r="A107" s="107"/>
      <c r="B107" s="107"/>
      <c r="C107" s="136"/>
      <c r="D107" s="137"/>
      <c r="E107" s="137"/>
      <c r="F107" s="137"/>
      <c r="G107" s="137"/>
      <c r="H107" s="137"/>
      <c r="I107" s="111"/>
    </row>
    <row r="108" spans="1:9" x14ac:dyDescent="0.25">
      <c r="A108" s="107"/>
      <c r="B108" s="107"/>
      <c r="C108" s="136"/>
      <c r="D108" s="137"/>
      <c r="E108" s="137"/>
      <c r="F108" s="137"/>
      <c r="G108" s="137"/>
      <c r="H108" s="137"/>
      <c r="I108" s="111"/>
    </row>
    <row r="109" spans="1:9" x14ac:dyDescent="0.25">
      <c r="A109" s="107"/>
      <c r="B109" s="107"/>
      <c r="C109" s="136"/>
      <c r="D109" s="137"/>
      <c r="E109" s="137"/>
      <c r="F109" s="137"/>
      <c r="G109" s="137"/>
      <c r="H109" s="137"/>
      <c r="I109" s="111"/>
    </row>
    <row r="110" spans="1:9" x14ac:dyDescent="0.25">
      <c r="A110" s="107"/>
      <c r="B110" s="107"/>
      <c r="C110" s="136"/>
      <c r="D110" s="137"/>
      <c r="E110" s="137"/>
      <c r="F110" s="137"/>
      <c r="G110" s="137"/>
      <c r="H110" s="137"/>
      <c r="I110" s="111"/>
    </row>
    <row r="111" spans="1:9" x14ac:dyDescent="0.25">
      <c r="A111" s="107"/>
      <c r="B111" s="107"/>
      <c r="C111" s="136"/>
      <c r="D111" s="137"/>
      <c r="E111" s="137"/>
      <c r="F111" s="137"/>
      <c r="G111" s="137"/>
      <c r="H111" s="137"/>
      <c r="I111" s="111"/>
    </row>
    <row r="112" spans="1:9" x14ac:dyDescent="0.25">
      <c r="A112" s="107"/>
      <c r="B112" s="107"/>
      <c r="C112" s="136"/>
      <c r="D112" s="137"/>
      <c r="E112" s="137"/>
      <c r="F112" s="137"/>
      <c r="G112" s="137"/>
      <c r="H112" s="137"/>
      <c r="I112" s="111"/>
    </row>
    <row r="113" spans="1:9" x14ac:dyDescent="0.25">
      <c r="A113" s="107"/>
      <c r="B113" s="107"/>
      <c r="C113" s="136"/>
      <c r="D113" s="137"/>
      <c r="E113" s="137"/>
      <c r="F113" s="137"/>
      <c r="G113" s="137"/>
      <c r="H113" s="137"/>
      <c r="I113" s="111"/>
    </row>
    <row r="114" spans="1:9" x14ac:dyDescent="0.25">
      <c r="A114" s="107"/>
      <c r="B114" s="107"/>
      <c r="C114" s="136"/>
      <c r="D114" s="137"/>
      <c r="E114" s="137"/>
      <c r="F114" s="137"/>
      <c r="G114" s="137"/>
      <c r="H114" s="137"/>
      <c r="I114" s="111"/>
    </row>
    <row r="115" spans="1:9" x14ac:dyDescent="0.25">
      <c r="A115" s="107"/>
      <c r="B115" s="107"/>
      <c r="C115" s="136"/>
      <c r="D115" s="137"/>
      <c r="E115" s="137"/>
      <c r="F115" s="137"/>
      <c r="G115" s="137"/>
      <c r="H115" s="137"/>
      <c r="I115" s="111"/>
    </row>
    <row r="116" spans="1:9" x14ac:dyDescent="0.25">
      <c r="A116" s="107"/>
      <c r="B116" s="107"/>
      <c r="C116" s="136"/>
      <c r="D116" s="137"/>
      <c r="E116" s="137"/>
      <c r="F116" s="137"/>
      <c r="G116" s="137"/>
      <c r="H116" s="137"/>
      <c r="I116" s="111"/>
    </row>
    <row r="117" spans="1:9" x14ac:dyDescent="0.25">
      <c r="A117" s="107"/>
      <c r="B117" s="107"/>
      <c r="C117" s="136"/>
      <c r="D117" s="137"/>
      <c r="E117" s="137"/>
      <c r="F117" s="137"/>
      <c r="G117" s="137"/>
      <c r="H117" s="137"/>
      <c r="I117" s="111"/>
    </row>
    <row r="118" spans="1:9" x14ac:dyDescent="0.25">
      <c r="A118" s="107"/>
      <c r="B118" s="107"/>
      <c r="C118" s="136"/>
      <c r="D118" s="137"/>
      <c r="E118" s="137"/>
      <c r="F118" s="137"/>
      <c r="G118" s="137"/>
      <c r="H118" s="137"/>
      <c r="I118" s="111"/>
    </row>
    <row r="119" spans="1:9" x14ac:dyDescent="0.25">
      <c r="A119" s="107"/>
      <c r="B119" s="107"/>
      <c r="C119" s="136"/>
      <c r="D119" s="137"/>
      <c r="E119" s="137"/>
      <c r="F119" s="137"/>
      <c r="G119" s="137"/>
      <c r="H119" s="137"/>
      <c r="I119" s="111"/>
    </row>
    <row r="120" spans="1:9" x14ac:dyDescent="0.25">
      <c r="A120" s="107"/>
      <c r="B120" s="107"/>
      <c r="C120" s="136"/>
      <c r="D120" s="137"/>
      <c r="E120" s="137"/>
      <c r="F120" s="137"/>
      <c r="G120" s="137"/>
      <c r="H120" s="137"/>
      <c r="I120" s="111"/>
    </row>
    <row r="121" spans="1:9" x14ac:dyDescent="0.25">
      <c r="A121" s="107"/>
      <c r="B121" s="107"/>
      <c r="C121" s="136"/>
      <c r="D121" s="137"/>
      <c r="E121" s="137"/>
      <c r="F121" s="137"/>
      <c r="G121" s="137"/>
      <c r="H121" s="137"/>
      <c r="I121" s="111"/>
    </row>
    <row r="122" spans="1:9" x14ac:dyDescent="0.25">
      <c r="A122" s="107"/>
      <c r="B122" s="107"/>
      <c r="C122" s="136"/>
      <c r="D122" s="137"/>
      <c r="E122" s="137"/>
      <c r="F122" s="137"/>
      <c r="G122" s="137"/>
      <c r="H122" s="137"/>
      <c r="I122" s="111"/>
    </row>
    <row r="123" spans="1:9" x14ac:dyDescent="0.25">
      <c r="A123" s="107"/>
      <c r="B123" s="107"/>
      <c r="C123" s="136"/>
      <c r="D123" s="137"/>
      <c r="E123" s="137"/>
      <c r="F123" s="137"/>
      <c r="G123" s="137"/>
      <c r="H123" s="137"/>
      <c r="I123" s="111"/>
    </row>
    <row r="124" spans="1:9" x14ac:dyDescent="0.25">
      <c r="A124" s="107"/>
      <c r="B124" s="107"/>
      <c r="C124" s="136"/>
      <c r="D124" s="137"/>
      <c r="E124" s="137"/>
      <c r="F124" s="137"/>
      <c r="G124" s="137"/>
      <c r="H124" s="137"/>
      <c r="I124" s="111"/>
    </row>
    <row r="125" spans="1:9" x14ac:dyDescent="0.25">
      <c r="A125" s="107"/>
      <c r="B125" s="107"/>
      <c r="C125" s="136"/>
      <c r="D125" s="137"/>
      <c r="E125" s="137"/>
      <c r="F125" s="137"/>
      <c r="G125" s="137"/>
      <c r="H125" s="137"/>
      <c r="I125" s="111"/>
    </row>
    <row r="126" spans="1:9" x14ac:dyDescent="0.25">
      <c r="A126" s="107"/>
      <c r="B126" s="107"/>
      <c r="C126" s="136"/>
      <c r="D126" s="137"/>
      <c r="E126" s="137"/>
      <c r="F126" s="137"/>
      <c r="G126" s="137"/>
      <c r="H126" s="137"/>
      <c r="I126" s="111"/>
    </row>
    <row r="127" spans="1:9" x14ac:dyDescent="0.25">
      <c r="A127" s="107"/>
      <c r="B127" s="107"/>
      <c r="C127" s="136"/>
      <c r="D127" s="137"/>
      <c r="E127" s="137"/>
      <c r="F127" s="137"/>
      <c r="G127" s="137"/>
      <c r="H127" s="137"/>
      <c r="I127" s="111"/>
    </row>
    <row r="128" spans="1:9" x14ac:dyDescent="0.25">
      <c r="A128" s="107"/>
      <c r="B128" s="107"/>
      <c r="C128" s="136"/>
      <c r="D128" s="137"/>
      <c r="E128" s="137"/>
      <c r="F128" s="137"/>
      <c r="G128" s="137"/>
      <c r="H128" s="137"/>
      <c r="I128" s="111"/>
    </row>
    <row r="129" spans="1:9" x14ac:dyDescent="0.25">
      <c r="A129" s="107"/>
      <c r="B129" s="107"/>
      <c r="C129" s="136"/>
      <c r="D129" s="137"/>
      <c r="E129" s="137"/>
      <c r="F129" s="137"/>
      <c r="G129" s="137"/>
      <c r="H129" s="137"/>
      <c r="I129" s="111"/>
    </row>
    <row r="130" spans="1:9" x14ac:dyDescent="0.25">
      <c r="A130" s="107"/>
      <c r="B130" s="107"/>
      <c r="C130" s="136"/>
      <c r="D130" s="137"/>
      <c r="E130" s="137"/>
      <c r="F130" s="137"/>
      <c r="G130" s="137"/>
      <c r="H130" s="137"/>
      <c r="I130" s="111"/>
    </row>
    <row r="131" spans="1:9" x14ac:dyDescent="0.25">
      <c r="A131" s="107"/>
      <c r="B131" s="107"/>
      <c r="C131" s="136"/>
      <c r="D131" s="137"/>
      <c r="E131" s="137"/>
      <c r="F131" s="137"/>
      <c r="G131" s="137"/>
      <c r="H131" s="137"/>
      <c r="I131" s="111"/>
    </row>
    <row r="132" spans="1:9" x14ac:dyDescent="0.25">
      <c r="A132" s="107"/>
      <c r="B132" s="107"/>
      <c r="C132" s="136"/>
      <c r="D132" s="137"/>
      <c r="E132" s="137"/>
      <c r="F132" s="137"/>
      <c r="G132" s="137"/>
      <c r="H132" s="137"/>
      <c r="I132" s="111"/>
    </row>
    <row r="133" spans="1:9" x14ac:dyDescent="0.25">
      <c r="A133" s="107"/>
      <c r="B133" s="107"/>
      <c r="C133" s="136"/>
      <c r="D133" s="137"/>
      <c r="E133" s="137"/>
      <c r="F133" s="137"/>
      <c r="G133" s="137"/>
      <c r="H133" s="137"/>
      <c r="I133" s="111"/>
    </row>
    <row r="134" spans="1:9" x14ac:dyDescent="0.25">
      <c r="A134" s="107"/>
      <c r="B134" s="107"/>
      <c r="C134" s="136"/>
      <c r="D134" s="137"/>
      <c r="E134" s="137"/>
      <c r="F134" s="137"/>
      <c r="G134" s="137"/>
      <c r="H134" s="137"/>
      <c r="I134" s="111"/>
    </row>
    <row r="135" spans="1:9" x14ac:dyDescent="0.25">
      <c r="A135" s="107"/>
      <c r="B135" s="107"/>
      <c r="C135" s="136"/>
      <c r="D135" s="137"/>
      <c r="E135" s="137"/>
      <c r="F135" s="137"/>
      <c r="G135" s="137"/>
      <c r="H135" s="137"/>
      <c r="I135" s="111"/>
    </row>
    <row r="136" spans="1:9" x14ac:dyDescent="0.25">
      <c r="A136" s="107"/>
      <c r="B136" s="107"/>
      <c r="C136" s="136"/>
      <c r="D136" s="137"/>
      <c r="E136" s="137"/>
      <c r="F136" s="137"/>
      <c r="G136" s="137"/>
      <c r="H136" s="137"/>
      <c r="I136" s="111"/>
    </row>
    <row r="137" spans="1:9" x14ac:dyDescent="0.25">
      <c r="A137" s="107"/>
      <c r="B137" s="107"/>
      <c r="C137" s="136"/>
      <c r="D137" s="137"/>
      <c r="E137" s="137"/>
      <c r="F137" s="137"/>
      <c r="G137" s="137"/>
      <c r="H137" s="137"/>
      <c r="I137" s="111"/>
    </row>
    <row r="138" spans="1:9" x14ac:dyDescent="0.25">
      <c r="A138" s="107"/>
      <c r="B138" s="107"/>
      <c r="C138" s="136"/>
      <c r="D138" s="137"/>
      <c r="E138" s="137"/>
      <c r="F138" s="137"/>
      <c r="G138" s="137"/>
      <c r="H138" s="137"/>
      <c r="I138" s="111"/>
    </row>
    <row r="139" spans="1:9" x14ac:dyDescent="0.25">
      <c r="A139" s="107"/>
      <c r="B139" s="107"/>
      <c r="C139" s="136"/>
      <c r="D139" s="137"/>
      <c r="E139" s="137"/>
      <c r="F139" s="137"/>
      <c r="G139" s="137"/>
      <c r="H139" s="137"/>
      <c r="I139" s="111"/>
    </row>
    <row r="140" spans="1:9" x14ac:dyDescent="0.25">
      <c r="A140" s="107"/>
      <c r="B140" s="107"/>
      <c r="C140" s="136"/>
      <c r="D140" s="137"/>
      <c r="E140" s="137"/>
      <c r="F140" s="137"/>
      <c r="G140" s="137"/>
      <c r="H140" s="137"/>
      <c r="I140" s="111"/>
    </row>
    <row r="141" spans="1:9" x14ac:dyDescent="0.25">
      <c r="A141" s="107"/>
      <c r="B141" s="107"/>
      <c r="C141" s="136"/>
      <c r="D141" s="137"/>
      <c r="E141" s="137"/>
      <c r="F141" s="137"/>
      <c r="G141" s="137"/>
      <c r="H141" s="137"/>
      <c r="I141" s="111"/>
    </row>
    <row r="142" spans="1:9" x14ac:dyDescent="0.25">
      <c r="A142" s="107"/>
      <c r="B142" s="107"/>
      <c r="C142" s="136"/>
      <c r="D142" s="137"/>
      <c r="E142" s="137"/>
      <c r="F142" s="137"/>
      <c r="G142" s="137"/>
      <c r="H142" s="137"/>
      <c r="I142" s="111"/>
    </row>
    <row r="143" spans="1:9" x14ac:dyDescent="0.25">
      <c r="A143" s="107"/>
      <c r="B143" s="107"/>
      <c r="C143" s="136"/>
      <c r="D143" s="137"/>
      <c r="E143" s="137"/>
      <c r="F143" s="137"/>
      <c r="G143" s="137"/>
      <c r="H143" s="137"/>
      <c r="I143" s="111"/>
    </row>
    <row r="144" spans="1:9" x14ac:dyDescent="0.25">
      <c r="A144" s="107"/>
      <c r="B144" s="107"/>
      <c r="C144" s="136"/>
      <c r="D144" s="137"/>
      <c r="E144" s="137"/>
      <c r="F144" s="137"/>
      <c r="G144" s="137"/>
      <c r="H144" s="137"/>
      <c r="I144" s="111"/>
    </row>
    <row r="145" spans="1:9" x14ac:dyDescent="0.25">
      <c r="A145" s="107"/>
      <c r="B145" s="107"/>
      <c r="C145" s="136"/>
      <c r="D145" s="137"/>
      <c r="E145" s="137"/>
      <c r="F145" s="137"/>
      <c r="G145" s="137"/>
      <c r="H145" s="137"/>
      <c r="I145" s="111"/>
    </row>
    <row r="146" spans="1:9" x14ac:dyDescent="0.25">
      <c r="A146" s="107"/>
      <c r="B146" s="107"/>
      <c r="C146" s="136"/>
      <c r="D146" s="137"/>
      <c r="E146" s="137"/>
      <c r="F146" s="137"/>
      <c r="G146" s="137"/>
      <c r="H146" s="137"/>
      <c r="I146" s="111"/>
    </row>
    <row r="147" spans="1:9" x14ac:dyDescent="0.25">
      <c r="A147" s="107"/>
      <c r="B147" s="107"/>
      <c r="C147" s="136"/>
      <c r="D147" s="137"/>
      <c r="E147" s="137"/>
      <c r="F147" s="137"/>
      <c r="G147" s="137"/>
      <c r="H147" s="137"/>
      <c r="I147" s="111"/>
    </row>
    <row r="148" spans="1:9" x14ac:dyDescent="0.25">
      <c r="A148" s="107"/>
      <c r="B148" s="107"/>
      <c r="C148" s="136"/>
      <c r="D148" s="137"/>
      <c r="E148" s="137"/>
      <c r="F148" s="137"/>
      <c r="G148" s="137"/>
      <c r="H148" s="137"/>
      <c r="I148" s="111"/>
    </row>
    <row r="149" spans="1:9" x14ac:dyDescent="0.25">
      <c r="A149" s="107"/>
      <c r="B149" s="107"/>
      <c r="C149" s="136"/>
      <c r="D149" s="137"/>
      <c r="E149" s="137"/>
      <c r="F149" s="137"/>
      <c r="G149" s="137"/>
      <c r="H149" s="137"/>
      <c r="I149" s="111"/>
    </row>
    <row r="150" spans="1:9" x14ac:dyDescent="0.25">
      <c r="A150" s="107"/>
      <c r="B150" s="107"/>
      <c r="C150" s="136"/>
      <c r="D150" s="137"/>
      <c r="E150" s="137"/>
      <c r="F150" s="137"/>
      <c r="G150" s="137"/>
      <c r="H150" s="137"/>
      <c r="I150" s="111"/>
    </row>
    <row r="151" spans="1:9" x14ac:dyDescent="0.25">
      <c r="A151" s="107"/>
      <c r="B151" s="107"/>
      <c r="C151" s="136"/>
      <c r="D151" s="137"/>
      <c r="E151" s="137"/>
      <c r="F151" s="137"/>
      <c r="G151" s="137"/>
      <c r="H151" s="137"/>
      <c r="I151" s="111"/>
    </row>
    <row r="152" spans="1:9" x14ac:dyDescent="0.25">
      <c r="A152" s="107"/>
      <c r="B152" s="107"/>
      <c r="C152" s="136"/>
      <c r="D152" s="137"/>
      <c r="E152" s="137"/>
      <c r="F152" s="137"/>
      <c r="G152" s="137"/>
      <c r="H152" s="137"/>
      <c r="I152" s="111"/>
    </row>
    <row r="153" spans="1:9" x14ac:dyDescent="0.25">
      <c r="A153" s="107"/>
      <c r="B153" s="107"/>
      <c r="C153" s="136"/>
      <c r="D153" s="137"/>
      <c r="E153" s="137"/>
      <c r="F153" s="137"/>
      <c r="G153" s="137"/>
      <c r="H153" s="137"/>
      <c r="I153" s="111"/>
    </row>
    <row r="154" spans="1:9" x14ac:dyDescent="0.25">
      <c r="A154" s="107"/>
      <c r="B154" s="107"/>
      <c r="C154" s="136"/>
      <c r="D154" s="137"/>
      <c r="E154" s="137"/>
      <c r="F154" s="137"/>
      <c r="G154" s="137"/>
      <c r="H154" s="137"/>
      <c r="I154" s="111"/>
    </row>
    <row r="155" spans="1:9" x14ac:dyDescent="0.25">
      <c r="A155" s="107"/>
      <c r="B155" s="107"/>
      <c r="C155" s="136"/>
      <c r="D155" s="137"/>
      <c r="E155" s="137"/>
      <c r="F155" s="137"/>
      <c r="G155" s="137"/>
      <c r="H155" s="137"/>
      <c r="I155" s="111"/>
    </row>
    <row r="156" spans="1:9" x14ac:dyDescent="0.25">
      <c r="A156" s="107"/>
      <c r="B156" s="107"/>
      <c r="C156" s="136"/>
      <c r="D156" s="137"/>
      <c r="E156" s="137"/>
      <c r="F156" s="137"/>
      <c r="G156" s="137"/>
      <c r="H156" s="137"/>
      <c r="I156" s="111"/>
    </row>
    <row r="157" spans="1:9" x14ac:dyDescent="0.25">
      <c r="A157" s="107"/>
      <c r="B157" s="107"/>
      <c r="C157" s="136"/>
      <c r="D157" s="137"/>
      <c r="E157" s="137"/>
      <c r="F157" s="137"/>
      <c r="G157" s="137"/>
      <c r="H157" s="137"/>
      <c r="I157" s="111"/>
    </row>
    <row r="158" spans="1:9" x14ac:dyDescent="0.25">
      <c r="A158" s="107"/>
      <c r="B158" s="107"/>
      <c r="C158" s="136"/>
      <c r="D158" s="137"/>
      <c r="E158" s="137"/>
      <c r="F158" s="137"/>
      <c r="G158" s="137"/>
      <c r="H158" s="137"/>
      <c r="I158" s="111"/>
    </row>
    <row r="159" spans="1:9" x14ac:dyDescent="0.25">
      <c r="A159" s="107"/>
      <c r="B159" s="107"/>
      <c r="C159" s="136"/>
      <c r="D159" s="137"/>
      <c r="E159" s="137"/>
      <c r="F159" s="137"/>
      <c r="G159" s="137"/>
      <c r="H159" s="137"/>
      <c r="I159" s="111"/>
    </row>
    <row r="160" spans="1:9" x14ac:dyDescent="0.25">
      <c r="A160" s="107"/>
      <c r="B160" s="107"/>
      <c r="C160" s="136"/>
      <c r="D160" s="137"/>
      <c r="E160" s="137"/>
      <c r="F160" s="137"/>
      <c r="G160" s="137"/>
      <c r="H160" s="137"/>
      <c r="I160" s="111"/>
    </row>
    <row r="161" spans="1:9" x14ac:dyDescent="0.25">
      <c r="A161" s="107"/>
      <c r="B161" s="107"/>
      <c r="C161" s="136"/>
      <c r="D161" s="137"/>
      <c r="E161" s="137"/>
      <c r="F161" s="137"/>
      <c r="G161" s="137"/>
      <c r="H161" s="137"/>
      <c r="I161" s="111"/>
    </row>
    <row r="162" spans="1:9" x14ac:dyDescent="0.25">
      <c r="A162" s="107"/>
      <c r="B162" s="107"/>
      <c r="C162" s="136"/>
      <c r="D162" s="137"/>
      <c r="E162" s="137"/>
      <c r="F162" s="137"/>
      <c r="G162" s="137"/>
      <c r="H162" s="137"/>
      <c r="I162" s="111"/>
    </row>
    <row r="163" spans="1:9" x14ac:dyDescent="0.25">
      <c r="A163" s="107"/>
      <c r="B163" s="107"/>
      <c r="C163" s="136"/>
      <c r="D163" s="137"/>
      <c r="E163" s="137"/>
      <c r="F163" s="137"/>
      <c r="G163" s="137"/>
      <c r="H163" s="137"/>
      <c r="I163" s="111"/>
    </row>
    <row r="164" spans="1:9" x14ac:dyDescent="0.25">
      <c r="A164" s="107"/>
      <c r="B164" s="107"/>
      <c r="C164" s="136"/>
      <c r="D164" s="137"/>
      <c r="E164" s="137"/>
      <c r="F164" s="137"/>
      <c r="G164" s="137"/>
      <c r="H164" s="137"/>
      <c r="I164" s="111"/>
    </row>
    <row r="165" spans="1:9" x14ac:dyDescent="0.25">
      <c r="A165" s="107"/>
      <c r="B165" s="107"/>
      <c r="C165" s="136"/>
      <c r="D165" s="137"/>
      <c r="E165" s="137"/>
      <c r="F165" s="137"/>
      <c r="G165" s="137"/>
      <c r="H165" s="137"/>
      <c r="I165" s="111"/>
    </row>
    <row r="166" spans="1:9" x14ac:dyDescent="0.25">
      <c r="A166" s="107"/>
      <c r="B166" s="107"/>
      <c r="C166" s="136"/>
      <c r="D166" s="137"/>
      <c r="E166" s="137"/>
      <c r="F166" s="137"/>
      <c r="G166" s="137"/>
      <c r="H166" s="137"/>
      <c r="I166" s="111"/>
    </row>
    <row r="167" spans="1:9" x14ac:dyDescent="0.25">
      <c r="A167" s="107"/>
      <c r="B167" s="107"/>
      <c r="C167" s="136"/>
      <c r="D167" s="137"/>
      <c r="E167" s="137"/>
      <c r="F167" s="137"/>
      <c r="G167" s="137"/>
      <c r="H167" s="137"/>
      <c r="I167" s="111"/>
    </row>
    <row r="168" spans="1:9" x14ac:dyDescent="0.25">
      <c r="A168" s="107"/>
      <c r="B168" s="107"/>
      <c r="C168" s="136"/>
      <c r="D168" s="137"/>
      <c r="E168" s="137"/>
      <c r="F168" s="137"/>
      <c r="G168" s="137"/>
      <c r="H168" s="137"/>
      <c r="I168" s="111"/>
    </row>
    <row r="169" spans="1:9" x14ac:dyDescent="0.25">
      <c r="A169" s="107"/>
      <c r="B169" s="107"/>
      <c r="C169" s="136"/>
      <c r="D169" s="137"/>
      <c r="E169" s="137"/>
      <c r="F169" s="137"/>
      <c r="G169" s="137"/>
      <c r="H169" s="137"/>
      <c r="I169" s="111"/>
    </row>
    <row r="170" spans="1:9" x14ac:dyDescent="0.25">
      <c r="A170" s="107"/>
      <c r="B170" s="107"/>
      <c r="C170" s="136"/>
      <c r="D170" s="137"/>
      <c r="E170" s="137"/>
      <c r="F170" s="137"/>
      <c r="G170" s="137"/>
      <c r="H170" s="137"/>
      <c r="I170" s="111"/>
    </row>
    <row r="171" spans="1:9" x14ac:dyDescent="0.25">
      <c r="A171" s="107"/>
      <c r="B171" s="107"/>
      <c r="C171" s="136"/>
      <c r="D171" s="137"/>
      <c r="E171" s="137"/>
      <c r="F171" s="137"/>
      <c r="G171" s="137"/>
      <c r="H171" s="137"/>
      <c r="I171" s="111"/>
    </row>
    <row r="172" spans="1:9" x14ac:dyDescent="0.25">
      <c r="A172" s="107"/>
      <c r="B172" s="107"/>
      <c r="C172" s="136"/>
      <c r="D172" s="137"/>
      <c r="E172" s="137"/>
      <c r="F172" s="137"/>
      <c r="G172" s="137"/>
      <c r="H172" s="137"/>
      <c r="I172" s="111"/>
    </row>
    <row r="173" spans="1:9" x14ac:dyDescent="0.25">
      <c r="A173" s="107"/>
      <c r="B173" s="107"/>
      <c r="C173" s="136"/>
      <c r="D173" s="137"/>
      <c r="E173" s="137"/>
      <c r="F173" s="137"/>
      <c r="G173" s="137"/>
      <c r="H173" s="137"/>
      <c r="I173" s="111"/>
    </row>
    <row r="174" spans="1:9" x14ac:dyDescent="0.25">
      <c r="A174" s="107"/>
      <c r="B174" s="107"/>
      <c r="C174" s="136"/>
      <c r="D174" s="137"/>
      <c r="E174" s="137"/>
      <c r="F174" s="137"/>
      <c r="G174" s="137"/>
      <c r="H174" s="137"/>
      <c r="I174" s="111"/>
    </row>
    <row r="175" spans="1:9" x14ac:dyDescent="0.25">
      <c r="A175" s="107"/>
      <c r="B175" s="107"/>
      <c r="C175" s="136"/>
      <c r="D175" s="137"/>
      <c r="E175" s="137"/>
      <c r="F175" s="137"/>
      <c r="G175" s="137"/>
      <c r="H175" s="137"/>
      <c r="I175" s="111"/>
    </row>
    <row r="176" spans="1:9" x14ac:dyDescent="0.25">
      <c r="A176" s="107"/>
      <c r="B176" s="107"/>
      <c r="C176" s="136"/>
      <c r="D176" s="137"/>
      <c r="E176" s="137"/>
      <c r="F176" s="137"/>
      <c r="G176" s="137"/>
      <c r="H176" s="137"/>
      <c r="I176" s="111"/>
    </row>
    <row r="177" spans="1:9" x14ac:dyDescent="0.25">
      <c r="A177" s="107"/>
      <c r="B177" s="107"/>
      <c r="C177" s="136"/>
      <c r="D177" s="137"/>
      <c r="E177" s="137"/>
      <c r="F177" s="137"/>
      <c r="G177" s="137"/>
      <c r="H177" s="137"/>
      <c r="I177" s="111"/>
    </row>
    <row r="178" spans="1:9" x14ac:dyDescent="0.25">
      <c r="A178" s="107"/>
      <c r="B178" s="107"/>
      <c r="C178" s="136"/>
      <c r="D178" s="137"/>
      <c r="E178" s="137"/>
      <c r="F178" s="137"/>
      <c r="G178" s="137"/>
      <c r="H178" s="137"/>
      <c r="I178" s="111"/>
    </row>
    <row r="179" spans="1:9" x14ac:dyDescent="0.25">
      <c r="A179" s="107"/>
      <c r="B179" s="107"/>
      <c r="C179" s="136"/>
      <c r="D179" s="137"/>
      <c r="E179" s="137"/>
      <c r="F179" s="137"/>
      <c r="G179" s="137"/>
      <c r="H179" s="137"/>
      <c r="I179" s="111"/>
    </row>
    <row r="180" spans="1:9" x14ac:dyDescent="0.25">
      <c r="A180" s="107"/>
      <c r="B180" s="107"/>
      <c r="C180" s="136"/>
      <c r="D180" s="137"/>
      <c r="E180" s="137"/>
      <c r="F180" s="137"/>
      <c r="G180" s="137"/>
      <c r="H180" s="137"/>
      <c r="I180" s="111"/>
    </row>
    <row r="181" spans="1:9" x14ac:dyDescent="0.25">
      <c r="A181" s="107"/>
      <c r="B181" s="107"/>
      <c r="C181" s="136"/>
      <c r="D181" s="137"/>
      <c r="E181" s="137"/>
      <c r="F181" s="137"/>
      <c r="G181" s="137"/>
      <c r="H181" s="137"/>
      <c r="I181" s="111"/>
    </row>
    <row r="182" spans="1:9" x14ac:dyDescent="0.25">
      <c r="A182" s="107"/>
      <c r="B182" s="107"/>
      <c r="C182" s="136"/>
      <c r="D182" s="137"/>
      <c r="E182" s="137"/>
      <c r="F182" s="137"/>
      <c r="G182" s="137"/>
      <c r="H182" s="137"/>
      <c r="I182" s="111"/>
    </row>
    <row r="183" spans="1:9" x14ac:dyDescent="0.25">
      <c r="A183" s="107"/>
      <c r="B183" s="107"/>
      <c r="C183" s="136"/>
      <c r="D183" s="137"/>
      <c r="E183" s="137"/>
      <c r="F183" s="137"/>
      <c r="G183" s="137"/>
      <c r="H183" s="137"/>
      <c r="I183" s="111"/>
    </row>
    <row r="184" spans="1:9" x14ac:dyDescent="0.25">
      <c r="A184" s="107"/>
      <c r="B184" s="107"/>
      <c r="C184" s="136"/>
      <c r="D184" s="137"/>
      <c r="E184" s="137"/>
      <c r="F184" s="137"/>
      <c r="G184" s="137"/>
      <c r="H184" s="137"/>
      <c r="I184" s="111"/>
    </row>
    <row r="185" spans="1:9" x14ac:dyDescent="0.25">
      <c r="A185" s="107"/>
      <c r="B185" s="107"/>
      <c r="C185" s="136"/>
      <c r="D185" s="137"/>
      <c r="E185" s="137"/>
      <c r="F185" s="137"/>
      <c r="G185" s="137"/>
      <c r="H185" s="137"/>
      <c r="I185" s="111"/>
    </row>
    <row r="186" spans="1:9" x14ac:dyDescent="0.25">
      <c r="A186" s="107"/>
      <c r="B186" s="107"/>
      <c r="C186" s="136"/>
      <c r="D186" s="137"/>
      <c r="E186" s="137"/>
      <c r="F186" s="137"/>
      <c r="G186" s="137"/>
      <c r="H186" s="137"/>
      <c r="I186" s="111"/>
    </row>
    <row r="187" spans="1:9" x14ac:dyDescent="0.25">
      <c r="A187" s="107"/>
      <c r="B187" s="107"/>
      <c r="C187" s="136"/>
      <c r="D187" s="137"/>
      <c r="E187" s="137"/>
      <c r="F187" s="137"/>
      <c r="G187" s="137"/>
      <c r="H187" s="137"/>
      <c r="I187" s="111"/>
    </row>
    <row r="188" spans="1:9" x14ac:dyDescent="0.25">
      <c r="A188" s="107"/>
      <c r="B188" s="107"/>
      <c r="C188" s="136"/>
      <c r="D188" s="137"/>
      <c r="E188" s="137"/>
      <c r="F188" s="137"/>
      <c r="G188" s="137"/>
      <c r="H188" s="137"/>
      <c r="I188" s="111"/>
    </row>
    <row r="189" spans="1:9" x14ac:dyDescent="0.25">
      <c r="A189" s="107"/>
      <c r="B189" s="107"/>
      <c r="C189" s="136"/>
      <c r="D189" s="137"/>
      <c r="E189" s="137"/>
      <c r="F189" s="137"/>
      <c r="G189" s="137"/>
      <c r="H189" s="137"/>
      <c r="I189" s="111"/>
    </row>
    <row r="190" spans="1:9" x14ac:dyDescent="0.25">
      <c r="A190" s="107"/>
      <c r="B190" s="107"/>
      <c r="C190" s="136"/>
      <c r="D190" s="137"/>
      <c r="E190" s="137"/>
      <c r="F190" s="137"/>
      <c r="G190" s="137"/>
      <c r="H190" s="137"/>
      <c r="I190" s="111"/>
    </row>
    <row r="191" spans="1:9" x14ac:dyDescent="0.25">
      <c r="A191" s="107"/>
      <c r="B191" s="107"/>
      <c r="C191" s="136"/>
      <c r="D191" s="137"/>
      <c r="E191" s="137"/>
      <c r="F191" s="137"/>
      <c r="G191" s="137"/>
      <c r="H191" s="137"/>
      <c r="I191" s="111"/>
    </row>
    <row r="192" spans="1:9" x14ac:dyDescent="0.25">
      <c r="A192" s="107"/>
      <c r="B192" s="107"/>
      <c r="C192" s="136"/>
      <c r="D192" s="137"/>
      <c r="E192" s="137"/>
      <c r="F192" s="137"/>
      <c r="G192" s="137"/>
      <c r="H192" s="137"/>
      <c r="I192" s="111"/>
    </row>
    <row r="193" spans="1:9" x14ac:dyDescent="0.25">
      <c r="A193" s="107"/>
      <c r="B193" s="107"/>
      <c r="C193" s="136"/>
      <c r="D193" s="137"/>
      <c r="E193" s="137"/>
      <c r="F193" s="137"/>
      <c r="G193" s="137"/>
      <c r="H193" s="137"/>
      <c r="I193" s="111"/>
    </row>
    <row r="194" spans="1:9" x14ac:dyDescent="0.25">
      <c r="A194" s="107"/>
      <c r="B194" s="107"/>
      <c r="C194" s="136"/>
      <c r="D194" s="137"/>
      <c r="E194" s="137"/>
      <c r="F194" s="137"/>
      <c r="G194" s="137"/>
      <c r="H194" s="137"/>
      <c r="I194" s="111"/>
    </row>
    <row r="195" spans="1:9" x14ac:dyDescent="0.25">
      <c r="A195" s="107"/>
      <c r="B195" s="107"/>
      <c r="C195" s="136"/>
      <c r="D195" s="137"/>
      <c r="E195" s="137"/>
      <c r="F195" s="137"/>
      <c r="G195" s="137"/>
      <c r="H195" s="137"/>
      <c r="I195" s="111"/>
    </row>
    <row r="196" spans="1:9" x14ac:dyDescent="0.25">
      <c r="A196" s="107"/>
      <c r="B196" s="107"/>
      <c r="C196" s="136"/>
      <c r="D196" s="137"/>
      <c r="E196" s="137"/>
      <c r="F196" s="137"/>
      <c r="G196" s="137"/>
      <c r="H196" s="137"/>
      <c r="I196" s="111"/>
    </row>
    <row r="197" spans="1:9" x14ac:dyDescent="0.25">
      <c r="A197" s="107"/>
      <c r="B197" s="107"/>
      <c r="C197" s="136"/>
      <c r="D197" s="137"/>
      <c r="E197" s="137"/>
      <c r="F197" s="137"/>
      <c r="G197" s="137"/>
      <c r="H197" s="137"/>
      <c r="I197" s="111"/>
    </row>
    <row r="198" spans="1:9" x14ac:dyDescent="0.25">
      <c r="A198" s="107"/>
      <c r="B198" s="107"/>
      <c r="C198" s="136"/>
      <c r="D198" s="137"/>
      <c r="E198" s="137"/>
      <c r="F198" s="137"/>
      <c r="G198" s="137"/>
      <c r="H198" s="137"/>
      <c r="I198" s="111"/>
    </row>
    <row r="199" spans="1:9" x14ac:dyDescent="0.25">
      <c r="A199" s="107"/>
      <c r="B199" s="107"/>
      <c r="C199" s="136"/>
      <c r="D199" s="137"/>
      <c r="E199" s="137"/>
      <c r="F199" s="137"/>
      <c r="G199" s="137"/>
      <c r="H199" s="137"/>
      <c r="I199" s="111"/>
    </row>
    <row r="200" spans="1:9" x14ac:dyDescent="0.25">
      <c r="A200" s="107"/>
      <c r="B200" s="107"/>
      <c r="C200" s="136"/>
      <c r="D200" s="137"/>
      <c r="E200" s="137"/>
      <c r="F200" s="137"/>
      <c r="G200" s="137"/>
      <c r="H200" s="137"/>
      <c r="I200" s="111"/>
    </row>
    <row r="201" spans="1:9" x14ac:dyDescent="0.25">
      <c r="A201" s="107"/>
      <c r="B201" s="107"/>
      <c r="C201" s="136"/>
      <c r="D201" s="137"/>
      <c r="E201" s="137"/>
      <c r="F201" s="137"/>
      <c r="G201" s="137"/>
      <c r="H201" s="137"/>
      <c r="I201" s="111"/>
    </row>
    <row r="202" spans="1:9" x14ac:dyDescent="0.25">
      <c r="A202" s="107"/>
      <c r="B202" s="107"/>
      <c r="C202" s="136"/>
      <c r="D202" s="137"/>
      <c r="E202" s="137"/>
      <c r="F202" s="137"/>
      <c r="G202" s="137"/>
      <c r="H202" s="137"/>
      <c r="I202" s="111"/>
    </row>
    <row r="203" spans="1:9" x14ac:dyDescent="0.25">
      <c r="A203" s="107"/>
      <c r="B203" s="107"/>
      <c r="C203" s="136"/>
      <c r="D203" s="137"/>
      <c r="E203" s="137"/>
      <c r="F203" s="137"/>
      <c r="G203" s="137"/>
      <c r="H203" s="137"/>
      <c r="I203" s="111"/>
    </row>
    <row r="204" spans="1:9" x14ac:dyDescent="0.25">
      <c r="A204" s="107"/>
      <c r="B204" s="107"/>
      <c r="C204" s="136"/>
      <c r="D204" s="137"/>
      <c r="E204" s="137"/>
      <c r="F204" s="137"/>
      <c r="G204" s="137"/>
      <c r="H204" s="137"/>
      <c r="I204" s="111"/>
    </row>
    <row r="205" spans="1:9" x14ac:dyDescent="0.25">
      <c r="A205" s="107"/>
      <c r="B205" s="107"/>
      <c r="C205" s="136"/>
      <c r="D205" s="137"/>
      <c r="E205" s="137"/>
      <c r="F205" s="137"/>
      <c r="G205" s="137"/>
      <c r="H205" s="137"/>
      <c r="I205" s="111"/>
    </row>
    <row r="206" spans="1:9" x14ac:dyDescent="0.25">
      <c r="A206" s="107"/>
      <c r="B206" s="107"/>
      <c r="C206" s="136"/>
      <c r="D206" s="137"/>
      <c r="E206" s="137"/>
      <c r="F206" s="137"/>
      <c r="G206" s="137"/>
      <c r="H206" s="137"/>
      <c r="I206" s="111"/>
    </row>
    <row r="207" spans="1:9" x14ac:dyDescent="0.25">
      <c r="A207" s="107"/>
      <c r="B207" s="107"/>
      <c r="C207" s="136"/>
      <c r="D207" s="137"/>
      <c r="E207" s="137"/>
      <c r="F207" s="137"/>
      <c r="G207" s="137"/>
      <c r="H207" s="137"/>
      <c r="I207" s="111"/>
    </row>
    <row r="208" spans="1:9" x14ac:dyDescent="0.25">
      <c r="A208" s="107"/>
      <c r="B208" s="107"/>
      <c r="C208" s="136"/>
      <c r="D208" s="137"/>
      <c r="E208" s="137"/>
      <c r="F208" s="137"/>
      <c r="G208" s="137"/>
      <c r="H208" s="137"/>
      <c r="I208" s="111"/>
    </row>
    <row r="209" spans="1:9" x14ac:dyDescent="0.25">
      <c r="A209" s="107"/>
      <c r="B209" s="107"/>
      <c r="C209" s="136"/>
      <c r="D209" s="137"/>
      <c r="E209" s="137"/>
      <c r="F209" s="137"/>
      <c r="G209" s="137"/>
      <c r="H209" s="137"/>
      <c r="I209" s="111"/>
    </row>
    <row r="210" spans="1:9" x14ac:dyDescent="0.25">
      <c r="A210" s="107"/>
      <c r="B210" s="107"/>
      <c r="C210" s="136"/>
      <c r="D210" s="137"/>
      <c r="E210" s="137"/>
      <c r="F210" s="137"/>
      <c r="G210" s="137"/>
      <c r="H210" s="137"/>
      <c r="I210" s="111"/>
    </row>
    <row r="211" spans="1:9" x14ac:dyDescent="0.25">
      <c r="A211" s="107"/>
      <c r="B211" s="107"/>
      <c r="C211" s="136"/>
      <c r="D211" s="137"/>
      <c r="E211" s="137"/>
      <c r="F211" s="137"/>
      <c r="G211" s="137"/>
      <c r="H211" s="137"/>
      <c r="I211" s="111"/>
    </row>
    <row r="212" spans="1:9" x14ac:dyDescent="0.25">
      <c r="A212" s="107"/>
      <c r="B212" s="107"/>
      <c r="C212" s="136"/>
      <c r="D212" s="137"/>
      <c r="E212" s="137"/>
      <c r="F212" s="137"/>
      <c r="G212" s="137"/>
      <c r="H212" s="137"/>
      <c r="I212" s="111"/>
    </row>
    <row r="213" spans="1:9" x14ac:dyDescent="0.25">
      <c r="A213" s="107"/>
      <c r="B213" s="107"/>
      <c r="C213" s="136"/>
      <c r="D213" s="137"/>
      <c r="E213" s="137"/>
      <c r="F213" s="137"/>
      <c r="G213" s="137"/>
      <c r="H213" s="137"/>
      <c r="I213" s="111"/>
    </row>
    <row r="214" spans="1:9" x14ac:dyDescent="0.25">
      <c r="A214" s="107"/>
      <c r="B214" s="107"/>
      <c r="C214" s="136"/>
      <c r="D214" s="137"/>
      <c r="E214" s="137"/>
      <c r="F214" s="137"/>
      <c r="G214" s="137"/>
      <c r="H214" s="137"/>
      <c r="I214" s="111"/>
    </row>
    <row r="215" spans="1:9" x14ac:dyDescent="0.25">
      <c r="A215" s="107"/>
      <c r="B215" s="107"/>
      <c r="C215" s="136"/>
      <c r="D215" s="137"/>
      <c r="E215" s="137"/>
      <c r="F215" s="137"/>
      <c r="G215" s="137"/>
      <c r="H215" s="137"/>
      <c r="I215" s="111"/>
    </row>
    <row r="216" spans="1:9" x14ac:dyDescent="0.25">
      <c r="A216" s="107"/>
      <c r="B216" s="107"/>
      <c r="C216" s="136"/>
      <c r="D216" s="137"/>
      <c r="E216" s="137"/>
      <c r="F216" s="137"/>
      <c r="G216" s="137"/>
      <c r="H216" s="137"/>
      <c r="I216" s="111"/>
    </row>
    <row r="217" spans="1:9" x14ac:dyDescent="0.25">
      <c r="A217" s="107"/>
      <c r="B217" s="107"/>
      <c r="C217" s="136"/>
      <c r="D217" s="137"/>
      <c r="E217" s="137"/>
      <c r="F217" s="137"/>
      <c r="G217" s="137"/>
      <c r="H217" s="137"/>
      <c r="I217" s="111"/>
    </row>
    <row r="218" spans="1:9" x14ac:dyDescent="0.25">
      <c r="A218" s="107"/>
      <c r="B218" s="107"/>
      <c r="C218" s="136"/>
      <c r="D218" s="137"/>
      <c r="E218" s="137"/>
      <c r="F218" s="137"/>
      <c r="G218" s="137"/>
      <c r="H218" s="137"/>
      <c r="I218" s="111"/>
    </row>
    <row r="219" spans="1:9" x14ac:dyDescent="0.25">
      <c r="A219" s="107"/>
      <c r="B219" s="107"/>
      <c r="C219" s="136"/>
      <c r="D219" s="137"/>
      <c r="E219" s="137"/>
      <c r="F219" s="137"/>
      <c r="G219" s="137"/>
      <c r="H219" s="137"/>
      <c r="I219" s="111"/>
    </row>
    <row r="220" spans="1:9" x14ac:dyDescent="0.25">
      <c r="A220" s="107"/>
      <c r="B220" s="107"/>
      <c r="C220" s="136"/>
      <c r="D220" s="137"/>
      <c r="E220" s="137"/>
      <c r="F220" s="137"/>
      <c r="G220" s="137"/>
      <c r="H220" s="137"/>
      <c r="I220" s="111"/>
    </row>
    <row r="221" spans="1:9" x14ac:dyDescent="0.25">
      <c r="A221" s="107"/>
      <c r="B221" s="107"/>
      <c r="C221" s="136"/>
      <c r="D221" s="137"/>
      <c r="E221" s="137"/>
      <c r="F221" s="137"/>
      <c r="G221" s="137"/>
      <c r="H221" s="137"/>
      <c r="I221" s="111"/>
    </row>
    <row r="222" spans="1:9" x14ac:dyDescent="0.25">
      <c r="A222" s="107"/>
      <c r="B222" s="107"/>
      <c r="C222" s="136"/>
      <c r="D222" s="137"/>
      <c r="E222" s="137"/>
      <c r="F222" s="137"/>
      <c r="G222" s="137"/>
      <c r="H222" s="137"/>
      <c r="I222" s="111"/>
    </row>
    <row r="223" spans="1:9" x14ac:dyDescent="0.25">
      <c r="A223" s="107"/>
      <c r="B223" s="107"/>
      <c r="C223" s="136"/>
      <c r="D223" s="137"/>
      <c r="E223" s="137"/>
      <c r="F223" s="137"/>
      <c r="G223" s="137"/>
      <c r="H223" s="137"/>
      <c r="I223" s="111"/>
    </row>
    <row r="224" spans="1:9" x14ac:dyDescent="0.25">
      <c r="A224" s="107"/>
      <c r="B224" s="107"/>
      <c r="C224" s="136"/>
      <c r="D224" s="137"/>
      <c r="E224" s="137"/>
      <c r="F224" s="137"/>
      <c r="G224" s="137"/>
      <c r="H224" s="137"/>
      <c r="I224" s="111"/>
    </row>
    <row r="225" spans="1:9" x14ac:dyDescent="0.25">
      <c r="A225" s="107"/>
      <c r="B225" s="107"/>
      <c r="C225" s="136"/>
      <c r="D225" s="137"/>
      <c r="E225" s="137"/>
      <c r="F225" s="137"/>
      <c r="G225" s="137"/>
      <c r="H225" s="137"/>
      <c r="I225" s="111"/>
    </row>
    <row r="226" spans="1:9" x14ac:dyDescent="0.25">
      <c r="A226" s="107"/>
      <c r="B226" s="107"/>
      <c r="C226" s="136"/>
      <c r="D226" s="137"/>
      <c r="E226" s="137"/>
      <c r="F226" s="137"/>
      <c r="G226" s="137"/>
      <c r="H226" s="137"/>
      <c r="I226" s="111"/>
    </row>
    <row r="227" spans="1:9" x14ac:dyDescent="0.25">
      <c r="A227" s="107"/>
      <c r="B227" s="107"/>
      <c r="C227" s="136"/>
      <c r="D227" s="137"/>
      <c r="E227" s="137"/>
      <c r="F227" s="137"/>
      <c r="G227" s="137"/>
      <c r="H227" s="137"/>
      <c r="I227" s="111"/>
    </row>
    <row r="228" spans="1:9" x14ac:dyDescent="0.25">
      <c r="A228" s="107"/>
      <c r="B228" s="107"/>
      <c r="C228" s="136"/>
      <c r="D228" s="137"/>
      <c r="E228" s="137"/>
      <c r="F228" s="137"/>
      <c r="G228" s="137"/>
      <c r="H228" s="137"/>
      <c r="I228" s="111"/>
    </row>
    <row r="229" spans="1:9" x14ac:dyDescent="0.25">
      <c r="A229" s="107"/>
      <c r="B229" s="107"/>
      <c r="C229" s="136"/>
      <c r="D229" s="137"/>
      <c r="E229" s="137"/>
      <c r="F229" s="137"/>
      <c r="G229" s="137"/>
      <c r="H229" s="137"/>
      <c r="I229" s="111"/>
    </row>
    <row r="230" spans="1:9" x14ac:dyDescent="0.25">
      <c r="A230" s="107"/>
      <c r="B230" s="107"/>
      <c r="C230" s="136"/>
      <c r="D230" s="137"/>
      <c r="E230" s="137"/>
      <c r="F230" s="137"/>
      <c r="G230" s="137"/>
      <c r="H230" s="137"/>
      <c r="I230" s="111"/>
    </row>
    <row r="231" spans="1:9" x14ac:dyDescent="0.25">
      <c r="A231" s="107"/>
      <c r="B231" s="107"/>
      <c r="C231" s="136"/>
      <c r="D231" s="137"/>
      <c r="E231" s="137"/>
      <c r="F231" s="137"/>
      <c r="G231" s="137"/>
      <c r="H231" s="137"/>
      <c r="I231" s="111"/>
    </row>
    <row r="232" spans="1:9" x14ac:dyDescent="0.25">
      <c r="A232" s="107"/>
      <c r="B232" s="107"/>
      <c r="C232" s="136"/>
      <c r="D232" s="137"/>
      <c r="E232" s="137"/>
      <c r="F232" s="137"/>
      <c r="G232" s="137"/>
      <c r="H232" s="137"/>
      <c r="I232" s="111"/>
    </row>
    <row r="233" spans="1:9" x14ac:dyDescent="0.25">
      <c r="A233" s="107"/>
      <c r="B233" s="107"/>
      <c r="C233" s="136"/>
      <c r="D233" s="137"/>
      <c r="E233" s="137"/>
      <c r="F233" s="137"/>
      <c r="G233" s="137"/>
      <c r="H233" s="137"/>
      <c r="I233" s="111"/>
    </row>
    <row r="234" spans="1:9" x14ac:dyDescent="0.25">
      <c r="A234" s="107"/>
      <c r="B234" s="107"/>
      <c r="C234" s="136"/>
      <c r="D234" s="137"/>
      <c r="E234" s="137"/>
      <c r="F234" s="137"/>
      <c r="G234" s="137"/>
      <c r="H234" s="137"/>
      <c r="I234" s="111"/>
    </row>
    <row r="235" spans="1:9" x14ac:dyDescent="0.25">
      <c r="A235" s="107"/>
      <c r="B235" s="107"/>
      <c r="C235" s="136"/>
      <c r="D235" s="137"/>
      <c r="E235" s="137"/>
      <c r="F235" s="137"/>
      <c r="G235" s="137"/>
      <c r="H235" s="137"/>
      <c r="I235" s="111"/>
    </row>
    <row r="236" spans="1:9" x14ac:dyDescent="0.25">
      <c r="A236" s="107"/>
      <c r="B236" s="107"/>
      <c r="C236" s="136"/>
      <c r="D236" s="137"/>
      <c r="E236" s="137"/>
      <c r="F236" s="137"/>
      <c r="G236" s="137"/>
      <c r="H236" s="137"/>
      <c r="I236" s="111"/>
    </row>
    <row r="237" spans="1:9" x14ac:dyDescent="0.25">
      <c r="A237" s="107"/>
      <c r="B237" s="107"/>
      <c r="C237" s="136"/>
      <c r="D237" s="137"/>
      <c r="E237" s="137"/>
      <c r="F237" s="137"/>
      <c r="G237" s="137"/>
      <c r="H237" s="137"/>
      <c r="I237" s="111"/>
    </row>
    <row r="238" spans="1:9" x14ac:dyDescent="0.25">
      <c r="A238" s="107"/>
      <c r="B238" s="107"/>
      <c r="C238" s="136"/>
      <c r="D238" s="137"/>
      <c r="E238" s="137"/>
      <c r="F238" s="137"/>
      <c r="G238" s="137"/>
      <c r="H238" s="137"/>
      <c r="I238" s="111"/>
    </row>
    <row r="239" spans="1:9" x14ac:dyDescent="0.25">
      <c r="A239" s="107"/>
      <c r="B239" s="107"/>
      <c r="C239" s="136"/>
      <c r="D239" s="137"/>
      <c r="E239" s="137"/>
      <c r="F239" s="137"/>
      <c r="G239" s="137"/>
      <c r="H239" s="137"/>
      <c r="I239" s="111"/>
    </row>
    <row r="240" spans="1:9" x14ac:dyDescent="0.25">
      <c r="A240" s="107"/>
      <c r="B240" s="107"/>
      <c r="C240" s="136"/>
      <c r="D240" s="137"/>
      <c r="E240" s="137"/>
      <c r="F240" s="137"/>
      <c r="G240" s="137"/>
      <c r="H240" s="137"/>
      <c r="I240" s="111"/>
    </row>
    <row r="241" spans="1:9" x14ac:dyDescent="0.25">
      <c r="A241" s="107"/>
      <c r="B241" s="107"/>
      <c r="C241" s="136"/>
      <c r="D241" s="137"/>
      <c r="E241" s="137"/>
      <c r="F241" s="137"/>
      <c r="G241" s="137"/>
      <c r="H241" s="137"/>
      <c r="I241" s="111"/>
    </row>
    <row r="242" spans="1:9" x14ac:dyDescent="0.25">
      <c r="A242" s="107"/>
      <c r="B242" s="107"/>
      <c r="C242" s="136"/>
      <c r="D242" s="137"/>
      <c r="E242" s="137"/>
      <c r="F242" s="137"/>
      <c r="G242" s="137"/>
      <c r="H242" s="137"/>
      <c r="I242" s="111"/>
    </row>
    <row r="243" spans="1:9" x14ac:dyDescent="0.25">
      <c r="A243" s="107"/>
      <c r="B243" s="107"/>
      <c r="C243" s="136"/>
      <c r="D243" s="137"/>
      <c r="E243" s="137"/>
      <c r="F243" s="137"/>
      <c r="G243" s="137"/>
      <c r="H243" s="137"/>
      <c r="I243" s="111"/>
    </row>
    <row r="244" spans="1:9" x14ac:dyDescent="0.25">
      <c r="A244" s="107"/>
      <c r="B244" s="107"/>
      <c r="C244" s="136"/>
      <c r="D244" s="137"/>
      <c r="E244" s="137"/>
      <c r="F244" s="137"/>
      <c r="G244" s="137"/>
      <c r="H244" s="137"/>
      <c r="I244" s="111"/>
    </row>
    <row r="245" spans="1:9" x14ac:dyDescent="0.25">
      <c r="A245" s="107"/>
      <c r="B245" s="107"/>
      <c r="C245" s="136"/>
      <c r="D245" s="137"/>
      <c r="E245" s="137"/>
      <c r="F245" s="137"/>
      <c r="G245" s="137"/>
      <c r="H245" s="137"/>
      <c r="I245" s="111"/>
    </row>
    <row r="246" spans="1:9" x14ac:dyDescent="0.25">
      <c r="A246" s="107"/>
      <c r="B246" s="107"/>
      <c r="C246" s="136"/>
      <c r="D246" s="137"/>
      <c r="E246" s="137"/>
      <c r="F246" s="137"/>
      <c r="G246" s="137"/>
      <c r="H246" s="137"/>
      <c r="I246" s="111"/>
    </row>
    <row r="247" spans="1:9" x14ac:dyDescent="0.25">
      <c r="A247" s="107"/>
      <c r="B247" s="107"/>
      <c r="C247" s="136"/>
      <c r="D247" s="137"/>
      <c r="E247" s="137"/>
      <c r="F247" s="137"/>
      <c r="G247" s="137"/>
      <c r="H247" s="137"/>
      <c r="I247" s="111"/>
    </row>
    <row r="248" spans="1:9" x14ac:dyDescent="0.25">
      <c r="A248" s="107"/>
      <c r="B248" s="107"/>
      <c r="C248" s="136"/>
      <c r="D248" s="137"/>
      <c r="E248" s="137"/>
      <c r="F248" s="137"/>
      <c r="G248" s="137"/>
      <c r="H248" s="137"/>
      <c r="I248" s="111"/>
    </row>
    <row r="249" spans="1:9" x14ac:dyDescent="0.25">
      <c r="A249" s="107"/>
      <c r="B249" s="107"/>
      <c r="C249" s="136"/>
      <c r="D249" s="137"/>
      <c r="E249" s="137"/>
      <c r="F249" s="137"/>
      <c r="G249" s="137"/>
      <c r="H249" s="137"/>
      <c r="I249" s="111"/>
    </row>
    <row r="250" spans="1:9" x14ac:dyDescent="0.25">
      <c r="A250" s="107"/>
      <c r="B250" s="107"/>
      <c r="C250" s="136"/>
      <c r="D250" s="137"/>
      <c r="E250" s="137"/>
      <c r="F250" s="137"/>
      <c r="G250" s="137"/>
      <c r="H250" s="137"/>
      <c r="I250" s="111"/>
    </row>
    <row r="251" spans="1:9" x14ac:dyDescent="0.25">
      <c r="A251" s="107"/>
      <c r="B251" s="107"/>
      <c r="C251" s="136"/>
      <c r="D251" s="137"/>
      <c r="E251" s="137"/>
      <c r="F251" s="137"/>
      <c r="G251" s="137"/>
      <c r="H251" s="137"/>
      <c r="I251" s="111"/>
    </row>
    <row r="252" spans="1:9" x14ac:dyDescent="0.25">
      <c r="A252" s="107"/>
      <c r="B252" s="107"/>
      <c r="C252" s="136"/>
      <c r="D252" s="137"/>
      <c r="E252" s="137"/>
      <c r="F252" s="137"/>
      <c r="G252" s="137"/>
      <c r="H252" s="137"/>
      <c r="I252" s="111"/>
    </row>
    <row r="253" spans="1:9" x14ac:dyDescent="0.25">
      <c r="A253" s="107"/>
      <c r="B253" s="107"/>
      <c r="C253" s="136"/>
      <c r="D253" s="137"/>
      <c r="E253" s="137"/>
      <c r="F253" s="137"/>
      <c r="G253" s="137"/>
      <c r="H253" s="137"/>
      <c r="I253" s="111"/>
    </row>
    <row r="254" spans="1:9" x14ac:dyDescent="0.25">
      <c r="A254" s="107"/>
      <c r="B254" s="107"/>
      <c r="C254" s="136"/>
      <c r="D254" s="137"/>
      <c r="E254" s="137"/>
      <c r="F254" s="137"/>
      <c r="G254" s="137"/>
      <c r="H254" s="137"/>
      <c r="I254" s="111"/>
    </row>
    <row r="255" spans="1:9" x14ac:dyDescent="0.25">
      <c r="A255" s="107"/>
      <c r="B255" s="107"/>
      <c r="C255" s="136"/>
      <c r="D255" s="137"/>
      <c r="E255" s="137"/>
      <c r="F255" s="137"/>
      <c r="G255" s="137"/>
      <c r="H255" s="137"/>
      <c r="I255" s="111"/>
    </row>
    <row r="256" spans="1:9" x14ac:dyDescent="0.25">
      <c r="A256" s="107"/>
      <c r="B256" s="107"/>
      <c r="C256" s="136"/>
      <c r="D256" s="137"/>
      <c r="E256" s="137"/>
      <c r="F256" s="137"/>
      <c r="G256" s="137"/>
      <c r="H256" s="137"/>
      <c r="I256" s="111"/>
    </row>
    <row r="257" spans="1:9" x14ac:dyDescent="0.25">
      <c r="A257" s="107"/>
      <c r="B257" s="107"/>
      <c r="C257" s="136"/>
      <c r="D257" s="137"/>
      <c r="E257" s="137"/>
      <c r="F257" s="137"/>
      <c r="G257" s="137"/>
      <c r="H257" s="137"/>
      <c r="I257" s="111"/>
    </row>
    <row r="258" spans="1:9" x14ac:dyDescent="0.25">
      <c r="A258" s="107"/>
      <c r="B258" s="107"/>
      <c r="C258" s="136"/>
      <c r="D258" s="137"/>
      <c r="E258" s="137"/>
      <c r="F258" s="137"/>
      <c r="G258" s="137"/>
      <c r="H258" s="137"/>
      <c r="I258" s="111"/>
    </row>
    <row r="259" spans="1:9" x14ac:dyDescent="0.25">
      <c r="A259" s="107"/>
      <c r="B259" s="107"/>
      <c r="C259" s="136"/>
      <c r="D259" s="137"/>
      <c r="E259" s="137"/>
      <c r="F259" s="137"/>
      <c r="G259" s="137"/>
      <c r="H259" s="137"/>
      <c r="I259" s="111"/>
    </row>
    <row r="260" spans="1:9" x14ac:dyDescent="0.25">
      <c r="A260" s="107"/>
      <c r="B260" s="107"/>
      <c r="C260" s="136"/>
      <c r="D260" s="137"/>
      <c r="E260" s="137"/>
      <c r="F260" s="137"/>
      <c r="G260" s="137"/>
      <c r="H260" s="137"/>
      <c r="I260" s="111"/>
    </row>
    <row r="261" spans="1:9" x14ac:dyDescent="0.25">
      <c r="A261" s="107"/>
      <c r="B261" s="107"/>
      <c r="C261" s="136"/>
      <c r="D261" s="137"/>
      <c r="E261" s="137"/>
      <c r="F261" s="137"/>
      <c r="G261" s="137"/>
      <c r="H261" s="137"/>
      <c r="I261" s="111"/>
    </row>
    <row r="262" spans="1:9" x14ac:dyDescent="0.25">
      <c r="A262" s="107"/>
      <c r="B262" s="107"/>
      <c r="C262" s="136"/>
      <c r="D262" s="137"/>
      <c r="E262" s="137"/>
      <c r="F262" s="137"/>
      <c r="G262" s="137"/>
      <c r="H262" s="137"/>
      <c r="I262" s="111"/>
    </row>
    <row r="263" spans="1:9" x14ac:dyDescent="0.25">
      <c r="A263" s="107"/>
      <c r="B263" s="107"/>
      <c r="C263" s="136"/>
      <c r="D263" s="137"/>
      <c r="E263" s="137"/>
      <c r="F263" s="137"/>
      <c r="G263" s="137"/>
      <c r="H263" s="137"/>
      <c r="I263" s="111"/>
    </row>
    <row r="264" spans="1:9" x14ac:dyDescent="0.25">
      <c r="A264" s="107"/>
      <c r="B264" s="107"/>
      <c r="C264" s="136"/>
      <c r="D264" s="137"/>
      <c r="E264" s="137"/>
      <c r="F264" s="137"/>
      <c r="G264" s="137"/>
      <c r="H264" s="137"/>
      <c r="I264" s="111"/>
    </row>
    <row r="265" spans="1:9" x14ac:dyDescent="0.25">
      <c r="A265" s="107"/>
      <c r="B265" s="107"/>
      <c r="C265" s="136"/>
      <c r="D265" s="137"/>
      <c r="E265" s="137"/>
      <c r="F265" s="137"/>
      <c r="G265" s="137"/>
      <c r="H265" s="137"/>
      <c r="I265" s="111"/>
    </row>
    <row r="266" spans="1:9" x14ac:dyDescent="0.25">
      <c r="A266" s="107"/>
      <c r="B266" s="107"/>
      <c r="C266" s="136"/>
      <c r="D266" s="137"/>
      <c r="E266" s="137"/>
      <c r="F266" s="137"/>
      <c r="G266" s="137"/>
      <c r="H266" s="137"/>
      <c r="I266" s="111"/>
    </row>
    <row r="267" spans="1:9" x14ac:dyDescent="0.25">
      <c r="A267" s="107"/>
      <c r="B267" s="107"/>
      <c r="C267" s="136"/>
      <c r="D267" s="137"/>
      <c r="E267" s="137"/>
      <c r="F267" s="137"/>
      <c r="G267" s="137"/>
      <c r="H267" s="137"/>
      <c r="I267" s="111"/>
    </row>
    <row r="268" spans="1:9" x14ac:dyDescent="0.25">
      <c r="A268" s="107"/>
      <c r="B268" s="107"/>
      <c r="C268" s="136"/>
      <c r="D268" s="137"/>
      <c r="E268" s="137"/>
      <c r="F268" s="137"/>
      <c r="G268" s="137"/>
      <c r="H268" s="137"/>
      <c r="I268" s="111"/>
    </row>
    <row r="269" spans="1:9" x14ac:dyDescent="0.25">
      <c r="A269" s="107"/>
      <c r="B269" s="107"/>
      <c r="C269" s="136"/>
      <c r="D269" s="137"/>
      <c r="E269" s="137"/>
      <c r="F269" s="137"/>
      <c r="G269" s="137"/>
      <c r="H269" s="137"/>
      <c r="I269" s="111"/>
    </row>
    <row r="270" spans="1:9" x14ac:dyDescent="0.25">
      <c r="A270" s="107"/>
      <c r="B270" s="107"/>
      <c r="C270" s="136"/>
      <c r="D270" s="137"/>
      <c r="E270" s="137"/>
      <c r="F270" s="137"/>
      <c r="G270" s="137"/>
      <c r="H270" s="137"/>
      <c r="I270" s="111"/>
    </row>
    <row r="271" spans="1:9" x14ac:dyDescent="0.25">
      <c r="A271" s="107"/>
      <c r="B271" s="107"/>
      <c r="C271" s="136"/>
      <c r="D271" s="137"/>
      <c r="E271" s="137"/>
      <c r="F271" s="137"/>
      <c r="G271" s="137"/>
      <c r="H271" s="137"/>
      <c r="I271" s="111"/>
    </row>
    <row r="272" spans="1:9" x14ac:dyDescent="0.25">
      <c r="A272" s="107"/>
      <c r="B272" s="107"/>
      <c r="C272" s="136"/>
      <c r="D272" s="137"/>
      <c r="E272" s="137"/>
      <c r="F272" s="137"/>
      <c r="G272" s="137"/>
      <c r="H272" s="137"/>
      <c r="I272" s="111"/>
    </row>
    <row r="273" spans="1:9" x14ac:dyDescent="0.25">
      <c r="A273" s="107"/>
      <c r="B273" s="107"/>
      <c r="C273" s="136"/>
      <c r="D273" s="137"/>
      <c r="E273" s="137"/>
      <c r="F273" s="137"/>
      <c r="G273" s="137"/>
      <c r="H273" s="137"/>
      <c r="I273" s="111"/>
    </row>
    <row r="274" spans="1:9" x14ac:dyDescent="0.25">
      <c r="A274" s="107"/>
      <c r="B274" s="107"/>
      <c r="C274" s="136"/>
      <c r="D274" s="137"/>
      <c r="E274" s="137"/>
      <c r="F274" s="137"/>
      <c r="G274" s="137"/>
      <c r="H274" s="137"/>
      <c r="I274" s="111"/>
    </row>
    <row r="275" spans="1:9" x14ac:dyDescent="0.25">
      <c r="A275" s="107"/>
      <c r="B275" s="107"/>
      <c r="C275" s="136"/>
      <c r="D275" s="137"/>
      <c r="E275" s="137"/>
      <c r="F275" s="137"/>
      <c r="G275" s="137"/>
      <c r="H275" s="137"/>
      <c r="I275" s="111"/>
    </row>
    <row r="276" spans="1:9" x14ac:dyDescent="0.25">
      <c r="A276" s="107"/>
      <c r="B276" s="107"/>
      <c r="C276" s="136"/>
      <c r="D276" s="137"/>
      <c r="E276" s="137"/>
      <c r="F276" s="137"/>
      <c r="G276" s="137"/>
      <c r="H276" s="137"/>
      <c r="I276" s="111"/>
    </row>
    <row r="277" spans="1:9" x14ac:dyDescent="0.25">
      <c r="A277" s="107"/>
      <c r="B277" s="107"/>
      <c r="C277" s="136"/>
      <c r="D277" s="137"/>
      <c r="E277" s="137"/>
      <c r="F277" s="137"/>
      <c r="G277" s="137"/>
      <c r="H277" s="137"/>
      <c r="I277" s="111"/>
    </row>
    <row r="278" spans="1:9" x14ac:dyDescent="0.25">
      <c r="A278" s="107"/>
      <c r="B278" s="107"/>
      <c r="C278" s="136"/>
      <c r="D278" s="137"/>
      <c r="E278" s="137"/>
      <c r="F278" s="137"/>
      <c r="G278" s="137"/>
      <c r="H278" s="137"/>
      <c r="I278" s="111"/>
    </row>
    <row r="279" spans="1:9" x14ac:dyDescent="0.25">
      <c r="A279" s="107"/>
      <c r="B279" s="107"/>
      <c r="C279" s="136"/>
      <c r="D279" s="137"/>
      <c r="E279" s="137"/>
      <c r="F279" s="137"/>
      <c r="G279" s="137"/>
      <c r="H279" s="137"/>
      <c r="I279" s="111"/>
    </row>
    <row r="280" spans="1:9" x14ac:dyDescent="0.25">
      <c r="A280" s="107"/>
      <c r="B280" s="107"/>
      <c r="C280" s="136"/>
      <c r="D280" s="137"/>
      <c r="E280" s="137"/>
      <c r="F280" s="137"/>
      <c r="G280" s="137"/>
      <c r="H280" s="137"/>
      <c r="I280" s="111"/>
    </row>
    <row r="281" spans="1:9" x14ac:dyDescent="0.25">
      <c r="A281" s="107"/>
      <c r="B281" s="107"/>
      <c r="C281" s="136"/>
      <c r="D281" s="137"/>
      <c r="E281" s="137"/>
      <c r="F281" s="137"/>
      <c r="G281" s="137"/>
      <c r="H281" s="137"/>
      <c r="I281" s="111"/>
    </row>
    <row r="282" spans="1:9" x14ac:dyDescent="0.25">
      <c r="A282" s="107"/>
      <c r="B282" s="107"/>
      <c r="C282" s="136"/>
      <c r="D282" s="137"/>
      <c r="E282" s="137"/>
      <c r="F282" s="137"/>
      <c r="G282" s="137"/>
      <c r="H282" s="137"/>
      <c r="I282" s="111"/>
    </row>
    <row r="283" spans="1:9" x14ac:dyDescent="0.25">
      <c r="A283" s="107"/>
      <c r="B283" s="107"/>
      <c r="C283" s="136"/>
      <c r="D283" s="137"/>
      <c r="E283" s="137"/>
      <c r="F283" s="137"/>
      <c r="G283" s="137"/>
      <c r="H283" s="137"/>
      <c r="I283" s="111"/>
    </row>
    <row r="284" spans="1:9" x14ac:dyDescent="0.25">
      <c r="A284" s="107"/>
      <c r="B284" s="107"/>
      <c r="C284" s="136"/>
      <c r="D284" s="137"/>
      <c r="E284" s="137"/>
      <c r="F284" s="137"/>
      <c r="G284" s="137"/>
      <c r="H284" s="137"/>
      <c r="I284" s="111"/>
    </row>
    <row r="285" spans="1:9" x14ac:dyDescent="0.25">
      <c r="A285" s="107"/>
      <c r="B285" s="107"/>
      <c r="C285" s="136"/>
      <c r="D285" s="137"/>
      <c r="E285" s="137"/>
      <c r="F285" s="137"/>
      <c r="G285" s="137"/>
      <c r="H285" s="137"/>
      <c r="I285" s="111"/>
    </row>
    <row r="286" spans="1:9" x14ac:dyDescent="0.25">
      <c r="A286" s="107"/>
      <c r="B286" s="107"/>
      <c r="C286" s="136"/>
      <c r="D286" s="137"/>
      <c r="E286" s="137"/>
      <c r="F286" s="137"/>
      <c r="G286" s="137"/>
      <c r="H286" s="137"/>
      <c r="I286" s="111"/>
    </row>
    <row r="287" spans="1:9" x14ac:dyDescent="0.25">
      <c r="A287" s="107"/>
      <c r="B287" s="107"/>
      <c r="C287" s="136"/>
      <c r="D287" s="137"/>
      <c r="E287" s="137"/>
      <c r="F287" s="137"/>
      <c r="G287" s="137"/>
      <c r="H287" s="137"/>
      <c r="I287" s="111"/>
    </row>
    <row r="288" spans="1:9" x14ac:dyDescent="0.25">
      <c r="A288" s="107"/>
      <c r="B288" s="107"/>
      <c r="C288" s="136"/>
      <c r="D288" s="137"/>
      <c r="E288" s="137"/>
      <c r="F288" s="137"/>
      <c r="G288" s="137"/>
      <c r="H288" s="137"/>
      <c r="I288" s="111"/>
    </row>
    <row r="289" spans="1:9" x14ac:dyDescent="0.25">
      <c r="A289" s="107"/>
      <c r="B289" s="107"/>
      <c r="C289" s="136"/>
      <c r="D289" s="137"/>
      <c r="E289" s="137"/>
      <c r="F289" s="137"/>
      <c r="G289" s="137"/>
      <c r="H289" s="137"/>
      <c r="I289" s="111"/>
    </row>
    <row r="290" spans="1:9" x14ac:dyDescent="0.25">
      <c r="A290" s="107"/>
      <c r="B290" s="107"/>
      <c r="C290" s="136"/>
      <c r="D290" s="137"/>
      <c r="E290" s="137"/>
      <c r="F290" s="137"/>
      <c r="G290" s="137"/>
      <c r="H290" s="137"/>
      <c r="I290" s="111"/>
    </row>
    <row r="291" spans="1:9" x14ac:dyDescent="0.25">
      <c r="A291" s="107"/>
      <c r="B291" s="107"/>
      <c r="C291" s="136"/>
      <c r="D291" s="137"/>
      <c r="E291" s="137"/>
      <c r="F291" s="137"/>
      <c r="G291" s="137"/>
      <c r="H291" s="137"/>
      <c r="I291" s="111"/>
    </row>
    <row r="292" spans="1:9" x14ac:dyDescent="0.25">
      <c r="A292" s="107"/>
      <c r="B292" s="107"/>
      <c r="C292" s="136"/>
      <c r="D292" s="137"/>
      <c r="E292" s="137"/>
      <c r="F292" s="137"/>
      <c r="G292" s="137"/>
      <c r="H292" s="137"/>
      <c r="I292" s="111"/>
    </row>
    <row r="293" spans="1:9" x14ac:dyDescent="0.25">
      <c r="A293" s="107"/>
      <c r="B293" s="107"/>
      <c r="C293" s="136"/>
      <c r="D293" s="137"/>
      <c r="E293" s="137"/>
      <c r="F293" s="137"/>
      <c r="G293" s="137"/>
      <c r="H293" s="137"/>
      <c r="I293" s="111"/>
    </row>
    <row r="294" spans="1:9" x14ac:dyDescent="0.25">
      <c r="A294" s="107"/>
      <c r="B294" s="107"/>
      <c r="C294" s="136"/>
      <c r="D294" s="137"/>
      <c r="E294" s="137"/>
      <c r="F294" s="137"/>
      <c r="G294" s="137"/>
      <c r="H294" s="137"/>
      <c r="I294" s="111"/>
    </row>
    <row r="295" spans="1:9" x14ac:dyDescent="0.25">
      <c r="A295" s="107"/>
      <c r="B295" s="107"/>
      <c r="C295" s="136"/>
      <c r="D295" s="137"/>
      <c r="E295" s="137"/>
      <c r="F295" s="137"/>
      <c r="G295" s="137"/>
      <c r="H295" s="137"/>
      <c r="I295" s="111"/>
    </row>
    <row r="296" spans="1:9" x14ac:dyDescent="0.25">
      <c r="A296" s="107"/>
      <c r="B296" s="107"/>
      <c r="C296" s="136"/>
      <c r="D296" s="137"/>
      <c r="E296" s="137"/>
      <c r="F296" s="137"/>
      <c r="G296" s="137"/>
      <c r="H296" s="137"/>
      <c r="I296" s="111"/>
    </row>
    <row r="297" spans="1:9" x14ac:dyDescent="0.25">
      <c r="A297" s="107"/>
      <c r="B297" s="107"/>
      <c r="C297" s="136"/>
      <c r="D297" s="137"/>
      <c r="E297" s="137"/>
      <c r="F297" s="137"/>
      <c r="G297" s="137"/>
      <c r="H297" s="137"/>
      <c r="I297" s="111"/>
    </row>
    <row r="298" spans="1:9" x14ac:dyDescent="0.25">
      <c r="A298" s="107"/>
      <c r="B298" s="107"/>
      <c r="C298" s="136"/>
      <c r="D298" s="137"/>
      <c r="E298" s="137"/>
      <c r="F298" s="137"/>
      <c r="G298" s="137"/>
      <c r="H298" s="137"/>
      <c r="I298" s="111"/>
    </row>
    <row r="299" spans="1:9" x14ac:dyDescent="0.25">
      <c r="A299" s="107"/>
      <c r="B299" s="107"/>
      <c r="C299" s="136"/>
      <c r="D299" s="137"/>
      <c r="E299" s="137"/>
      <c r="F299" s="137"/>
      <c r="G299" s="137"/>
      <c r="H299" s="137"/>
      <c r="I299" s="111"/>
    </row>
    <row r="300" spans="1:9" x14ac:dyDescent="0.25">
      <c r="A300" s="107"/>
      <c r="B300" s="107"/>
      <c r="C300" s="136"/>
      <c r="D300" s="137"/>
      <c r="E300" s="137"/>
      <c r="F300" s="137"/>
      <c r="G300" s="137"/>
      <c r="H300" s="137"/>
      <c r="I300" s="111"/>
    </row>
    <row r="301" spans="1:9" x14ac:dyDescent="0.25">
      <c r="A301" s="107"/>
      <c r="B301" s="107"/>
      <c r="C301" s="136"/>
      <c r="D301" s="137"/>
      <c r="E301" s="137"/>
      <c r="F301" s="137"/>
      <c r="G301" s="137"/>
      <c r="H301" s="137"/>
      <c r="I301" s="111"/>
    </row>
    <row r="302" spans="1:9" x14ac:dyDescent="0.25">
      <c r="A302" s="107"/>
      <c r="B302" s="107"/>
      <c r="C302" s="136"/>
      <c r="D302" s="137"/>
      <c r="E302" s="137"/>
      <c r="F302" s="137"/>
      <c r="G302" s="137"/>
      <c r="H302" s="137"/>
      <c r="I302" s="111"/>
    </row>
    <row r="303" spans="1:9" x14ac:dyDescent="0.25">
      <c r="A303" s="107"/>
      <c r="B303" s="107"/>
      <c r="C303" s="136"/>
      <c r="D303" s="137"/>
      <c r="E303" s="137"/>
      <c r="F303" s="137"/>
      <c r="G303" s="137"/>
      <c r="H303" s="137"/>
      <c r="I303" s="111"/>
    </row>
    <row r="304" spans="1:9" x14ac:dyDescent="0.25">
      <c r="A304" s="107"/>
      <c r="B304" s="107"/>
      <c r="C304" s="136"/>
      <c r="D304" s="137"/>
      <c r="E304" s="137"/>
      <c r="F304" s="137"/>
      <c r="G304" s="137"/>
      <c r="H304" s="137"/>
      <c r="I304" s="111"/>
    </row>
    <row r="305" spans="1:9" x14ac:dyDescent="0.25">
      <c r="A305" s="107"/>
      <c r="B305" s="107"/>
      <c r="C305" s="136"/>
      <c r="D305" s="137"/>
      <c r="E305" s="137"/>
      <c r="F305" s="137"/>
      <c r="G305" s="137"/>
      <c r="H305" s="137"/>
      <c r="I305" s="111"/>
    </row>
    <row r="306" spans="1:9" x14ac:dyDescent="0.25">
      <c r="A306" s="107"/>
      <c r="B306" s="107"/>
      <c r="C306" s="136"/>
      <c r="D306" s="137"/>
      <c r="E306" s="137"/>
      <c r="F306" s="137"/>
      <c r="G306" s="137"/>
      <c r="H306" s="137"/>
      <c r="I306" s="111"/>
    </row>
    <row r="307" spans="1:9" x14ac:dyDescent="0.25">
      <c r="A307" s="107"/>
      <c r="B307" s="107"/>
      <c r="C307" s="136"/>
      <c r="D307" s="137"/>
      <c r="E307" s="137"/>
      <c r="F307" s="137"/>
      <c r="G307" s="137"/>
      <c r="H307" s="137"/>
      <c r="I307" s="111"/>
    </row>
    <row r="308" spans="1:9" x14ac:dyDescent="0.25">
      <c r="A308" s="107"/>
      <c r="B308" s="107"/>
      <c r="C308" s="136"/>
      <c r="D308" s="137"/>
      <c r="E308" s="137"/>
      <c r="F308" s="137"/>
      <c r="G308" s="137"/>
      <c r="H308" s="137"/>
      <c r="I308" s="111"/>
    </row>
    <row r="309" spans="1:9" x14ac:dyDescent="0.25">
      <c r="A309" s="107"/>
      <c r="B309" s="107"/>
      <c r="C309" s="136"/>
      <c r="D309" s="137"/>
      <c r="E309" s="137"/>
      <c r="F309" s="137"/>
      <c r="G309" s="137"/>
      <c r="H309" s="137"/>
      <c r="I309" s="111"/>
    </row>
    <row r="310" spans="1:9" x14ac:dyDescent="0.25">
      <c r="A310" s="107"/>
      <c r="B310" s="107"/>
      <c r="C310" s="136"/>
      <c r="D310" s="137"/>
      <c r="E310" s="137"/>
      <c r="F310" s="137"/>
      <c r="G310" s="137"/>
      <c r="H310" s="137"/>
      <c r="I310" s="111"/>
    </row>
    <row r="311" spans="1:9" x14ac:dyDescent="0.25">
      <c r="A311" s="107"/>
      <c r="B311" s="107"/>
      <c r="C311" s="136"/>
      <c r="D311" s="137"/>
      <c r="E311" s="137"/>
      <c r="F311" s="137"/>
      <c r="G311" s="137"/>
      <c r="H311" s="137"/>
      <c r="I311" s="111"/>
    </row>
    <row r="312" spans="1:9" x14ac:dyDescent="0.25">
      <c r="A312" s="107"/>
      <c r="B312" s="107"/>
      <c r="C312" s="136"/>
      <c r="D312" s="137"/>
      <c r="E312" s="137"/>
      <c r="F312" s="137"/>
      <c r="G312" s="137"/>
      <c r="H312" s="137"/>
      <c r="I312" s="111"/>
    </row>
    <row r="313" spans="1:9" x14ac:dyDescent="0.25">
      <c r="A313" s="107"/>
      <c r="B313" s="107"/>
      <c r="C313" s="136"/>
      <c r="D313" s="137"/>
      <c r="E313" s="137"/>
      <c r="F313" s="137"/>
      <c r="G313" s="137"/>
      <c r="H313" s="137"/>
      <c r="I313" s="111"/>
    </row>
    <row r="314" spans="1:9" x14ac:dyDescent="0.25">
      <c r="A314" s="107"/>
      <c r="B314" s="107"/>
      <c r="C314" s="136"/>
      <c r="D314" s="137"/>
      <c r="E314" s="137"/>
      <c r="F314" s="137"/>
      <c r="G314" s="137"/>
      <c r="H314" s="137"/>
      <c r="I314" s="111"/>
    </row>
    <row r="315" spans="1:9" x14ac:dyDescent="0.25">
      <c r="A315" s="107"/>
      <c r="B315" s="107"/>
      <c r="C315" s="136"/>
      <c r="D315" s="137"/>
      <c r="E315" s="137"/>
      <c r="F315" s="137"/>
      <c r="G315" s="137"/>
      <c r="H315" s="137"/>
      <c r="I315" s="111"/>
    </row>
    <row r="316" spans="1:9" x14ac:dyDescent="0.25">
      <c r="A316" s="107"/>
      <c r="B316" s="107"/>
      <c r="C316" s="136"/>
      <c r="D316" s="137"/>
      <c r="E316" s="137"/>
      <c r="F316" s="137"/>
      <c r="G316" s="137"/>
      <c r="H316" s="137"/>
      <c r="I316" s="111"/>
    </row>
    <row r="317" spans="1:9" x14ac:dyDescent="0.25">
      <c r="A317" s="107"/>
      <c r="B317" s="107"/>
      <c r="C317" s="136"/>
      <c r="D317" s="137"/>
      <c r="E317" s="137"/>
      <c r="F317" s="137"/>
      <c r="G317" s="137"/>
      <c r="H317" s="137"/>
      <c r="I317" s="111"/>
    </row>
    <row r="318" spans="1:9" x14ac:dyDescent="0.25">
      <c r="A318" s="107"/>
      <c r="B318" s="107"/>
      <c r="C318" s="136"/>
      <c r="D318" s="137"/>
      <c r="E318" s="137"/>
      <c r="F318" s="137"/>
      <c r="G318" s="137"/>
      <c r="H318" s="137"/>
      <c r="I318" s="111"/>
    </row>
    <row r="319" spans="1:9" x14ac:dyDescent="0.25">
      <c r="A319" s="107"/>
      <c r="B319" s="107"/>
      <c r="C319" s="136"/>
      <c r="D319" s="137"/>
      <c r="E319" s="137"/>
      <c r="F319" s="137"/>
      <c r="G319" s="137"/>
      <c r="H319" s="137"/>
      <c r="I319" s="111"/>
    </row>
    <row r="320" spans="1:9" x14ac:dyDescent="0.25">
      <c r="A320" s="107"/>
      <c r="B320" s="107"/>
      <c r="C320" s="136"/>
      <c r="D320" s="137"/>
      <c r="E320" s="137"/>
      <c r="F320" s="137"/>
      <c r="G320" s="137"/>
      <c r="H320" s="137"/>
      <c r="I320" s="111"/>
    </row>
    <row r="321" spans="1:9" x14ac:dyDescent="0.25">
      <c r="A321" s="107"/>
      <c r="B321" s="107"/>
      <c r="C321" s="136"/>
      <c r="D321" s="137"/>
      <c r="E321" s="137"/>
      <c r="F321" s="137"/>
      <c r="G321" s="137"/>
      <c r="H321" s="137"/>
      <c r="I321" s="111"/>
    </row>
    <row r="322" spans="1:9" x14ac:dyDescent="0.25">
      <c r="A322" s="107"/>
      <c r="B322" s="107"/>
      <c r="C322" s="136"/>
      <c r="D322" s="137"/>
      <c r="E322" s="137"/>
      <c r="F322" s="137"/>
      <c r="G322" s="137"/>
      <c r="H322" s="137"/>
      <c r="I322" s="111"/>
    </row>
    <row r="323" spans="1:9" x14ac:dyDescent="0.25">
      <c r="A323" s="107"/>
      <c r="B323" s="107"/>
      <c r="C323" s="136"/>
      <c r="D323" s="137"/>
      <c r="E323" s="137"/>
      <c r="F323" s="137"/>
      <c r="G323" s="137"/>
      <c r="H323" s="137"/>
      <c r="I323" s="111"/>
    </row>
    <row r="324" spans="1:9" x14ac:dyDescent="0.25">
      <c r="A324" s="107"/>
      <c r="B324" s="107"/>
      <c r="C324" s="136"/>
      <c r="D324" s="137"/>
      <c r="E324" s="137"/>
      <c r="F324" s="137"/>
      <c r="G324" s="137"/>
      <c r="H324" s="137"/>
      <c r="I324" s="111"/>
    </row>
    <row r="325" spans="1:9" x14ac:dyDescent="0.25">
      <c r="A325" s="107"/>
      <c r="B325" s="107"/>
      <c r="C325" s="136"/>
      <c r="D325" s="137"/>
      <c r="E325" s="137"/>
      <c r="F325" s="137"/>
      <c r="G325" s="137"/>
      <c r="H325" s="137"/>
      <c r="I325" s="111"/>
    </row>
    <row r="326" spans="1:9" x14ac:dyDescent="0.25">
      <c r="A326" s="107"/>
      <c r="B326" s="107"/>
      <c r="C326" s="136"/>
      <c r="D326" s="137"/>
      <c r="E326" s="137"/>
      <c r="F326" s="137"/>
      <c r="G326" s="137"/>
      <c r="H326" s="137"/>
      <c r="I326" s="111"/>
    </row>
    <row r="327" spans="1:9" x14ac:dyDescent="0.25">
      <c r="A327" s="107"/>
      <c r="B327" s="107"/>
      <c r="C327" s="136"/>
      <c r="D327" s="137"/>
      <c r="E327" s="137"/>
      <c r="F327" s="137"/>
      <c r="G327" s="137"/>
      <c r="H327" s="137"/>
      <c r="I327" s="111"/>
    </row>
    <row r="328" spans="1:9" x14ac:dyDescent="0.25">
      <c r="A328" s="107"/>
      <c r="B328" s="107"/>
      <c r="C328" s="136"/>
      <c r="D328" s="137"/>
      <c r="E328" s="137"/>
      <c r="F328" s="137"/>
      <c r="G328" s="137"/>
      <c r="H328" s="137"/>
      <c r="I328" s="111"/>
    </row>
    <row r="329" spans="1:9" x14ac:dyDescent="0.25">
      <c r="A329" s="107"/>
      <c r="B329" s="107"/>
      <c r="C329" s="136"/>
      <c r="D329" s="137"/>
      <c r="E329" s="137"/>
      <c r="F329" s="137"/>
      <c r="G329" s="137"/>
      <c r="H329" s="137"/>
      <c r="I329" s="111"/>
    </row>
    <row r="330" spans="1:9" x14ac:dyDescent="0.25">
      <c r="A330" s="107"/>
      <c r="B330" s="107"/>
      <c r="C330" s="136"/>
      <c r="D330" s="137"/>
      <c r="E330" s="137"/>
      <c r="F330" s="137"/>
      <c r="G330" s="137"/>
      <c r="H330" s="137"/>
      <c r="I330" s="111"/>
    </row>
    <row r="331" spans="1:9" x14ac:dyDescent="0.25">
      <c r="A331" s="107"/>
      <c r="B331" s="107"/>
      <c r="C331" s="136"/>
      <c r="D331" s="137"/>
      <c r="E331" s="137"/>
      <c r="F331" s="137"/>
      <c r="G331" s="137"/>
      <c r="H331" s="137"/>
      <c r="I331" s="111"/>
    </row>
    <row r="332" spans="1:9" x14ac:dyDescent="0.25">
      <c r="A332" s="107"/>
      <c r="B332" s="107"/>
      <c r="C332" s="136"/>
      <c r="D332" s="137"/>
      <c r="E332" s="137"/>
      <c r="F332" s="137"/>
      <c r="G332" s="137"/>
      <c r="H332" s="137"/>
      <c r="I332" s="111"/>
    </row>
    <row r="333" spans="1:9" x14ac:dyDescent="0.25">
      <c r="A333" s="107"/>
      <c r="B333" s="107"/>
      <c r="C333" s="136"/>
      <c r="D333" s="137"/>
      <c r="E333" s="137"/>
      <c r="F333" s="137"/>
      <c r="G333" s="137"/>
      <c r="H333" s="137"/>
      <c r="I333" s="111"/>
    </row>
    <row r="334" spans="1:9" x14ac:dyDescent="0.25">
      <c r="A334" s="107"/>
      <c r="B334" s="107"/>
      <c r="C334" s="136"/>
      <c r="D334" s="137"/>
      <c r="E334" s="137"/>
      <c r="F334" s="137"/>
      <c r="G334" s="137"/>
      <c r="H334" s="137"/>
      <c r="I334" s="111"/>
    </row>
    <row r="335" spans="1:9" x14ac:dyDescent="0.25">
      <c r="A335" s="107"/>
      <c r="B335" s="107"/>
      <c r="C335" s="136"/>
      <c r="D335" s="137"/>
      <c r="E335" s="137"/>
      <c r="F335" s="137"/>
      <c r="G335" s="137"/>
      <c r="H335" s="137"/>
      <c r="I335" s="111"/>
    </row>
    <row r="336" spans="1:9" x14ac:dyDescent="0.25">
      <c r="A336" s="107"/>
      <c r="B336" s="107"/>
      <c r="C336" s="136"/>
      <c r="D336" s="137"/>
      <c r="E336" s="137"/>
      <c r="F336" s="137"/>
      <c r="G336" s="137"/>
      <c r="H336" s="137"/>
      <c r="I336" s="111"/>
    </row>
    <row r="337" spans="1:9" x14ac:dyDescent="0.25">
      <c r="A337" s="107"/>
      <c r="B337" s="107"/>
      <c r="C337" s="136"/>
      <c r="D337" s="137"/>
      <c r="E337" s="137"/>
      <c r="F337" s="137"/>
      <c r="G337" s="137"/>
      <c r="H337" s="137"/>
      <c r="I337" s="111"/>
    </row>
    <row r="338" spans="1:9" x14ac:dyDescent="0.25">
      <c r="A338" s="107"/>
      <c r="B338" s="107"/>
      <c r="C338" s="136"/>
      <c r="D338" s="137"/>
      <c r="E338" s="137"/>
      <c r="F338" s="137"/>
      <c r="G338" s="137"/>
      <c r="H338" s="137"/>
      <c r="I338" s="111"/>
    </row>
    <row r="339" spans="1:9" x14ac:dyDescent="0.25">
      <c r="A339" s="107"/>
      <c r="B339" s="107"/>
      <c r="C339" s="136"/>
      <c r="D339" s="137"/>
      <c r="E339" s="137"/>
      <c r="F339" s="137"/>
      <c r="G339" s="137"/>
      <c r="H339" s="137"/>
      <c r="I339" s="111"/>
    </row>
    <row r="340" spans="1:9" x14ac:dyDescent="0.25">
      <c r="A340" s="107"/>
      <c r="B340" s="107"/>
      <c r="C340" s="136"/>
      <c r="D340" s="137"/>
      <c r="E340" s="137"/>
      <c r="F340" s="137"/>
      <c r="G340" s="137"/>
      <c r="H340" s="137"/>
      <c r="I340" s="111"/>
    </row>
    <row r="341" spans="1:9" x14ac:dyDescent="0.25">
      <c r="A341" s="107"/>
      <c r="B341" s="107"/>
      <c r="C341" s="136"/>
      <c r="D341" s="137"/>
      <c r="E341" s="137"/>
      <c r="F341" s="137"/>
      <c r="G341" s="137"/>
      <c r="H341" s="137"/>
      <c r="I341" s="111"/>
    </row>
    <row r="342" spans="1:9" x14ac:dyDescent="0.25">
      <c r="A342" s="107"/>
      <c r="B342" s="107"/>
      <c r="C342" s="136"/>
      <c r="D342" s="137"/>
      <c r="E342" s="137"/>
      <c r="F342" s="137"/>
      <c r="G342" s="137"/>
      <c r="H342" s="137"/>
      <c r="I342" s="111"/>
    </row>
    <row r="343" spans="1:9" x14ac:dyDescent="0.25">
      <c r="A343" s="107"/>
      <c r="B343" s="107"/>
      <c r="C343" s="136"/>
      <c r="D343" s="137"/>
      <c r="E343" s="137"/>
      <c r="F343" s="137"/>
      <c r="G343" s="137"/>
      <c r="H343" s="137"/>
      <c r="I343" s="111"/>
    </row>
    <row r="344" spans="1:9" x14ac:dyDescent="0.25">
      <c r="A344" s="107"/>
      <c r="B344" s="107"/>
      <c r="C344" s="136"/>
      <c r="D344" s="137"/>
      <c r="E344" s="137"/>
      <c r="F344" s="137"/>
      <c r="G344" s="137"/>
      <c r="H344" s="137"/>
      <c r="I344" s="111"/>
    </row>
    <row r="345" spans="1:9" x14ac:dyDescent="0.25">
      <c r="A345" s="107"/>
      <c r="B345" s="107"/>
      <c r="C345" s="136"/>
      <c r="D345" s="137"/>
      <c r="E345" s="137"/>
      <c r="F345" s="137"/>
      <c r="G345" s="137"/>
      <c r="H345" s="137"/>
      <c r="I345" s="111"/>
    </row>
    <row r="346" spans="1:9" x14ac:dyDescent="0.25">
      <c r="A346" s="107"/>
      <c r="B346" s="107"/>
      <c r="C346" s="136"/>
      <c r="D346" s="137"/>
      <c r="E346" s="137"/>
      <c r="F346" s="137"/>
      <c r="G346" s="137"/>
      <c r="H346" s="137"/>
      <c r="I346" s="111"/>
    </row>
    <row r="347" spans="1:9" x14ac:dyDescent="0.25">
      <c r="A347" s="107"/>
      <c r="B347" s="107"/>
      <c r="C347" s="136"/>
      <c r="D347" s="137"/>
      <c r="E347" s="137"/>
      <c r="F347" s="137"/>
      <c r="G347" s="137"/>
      <c r="H347" s="137"/>
      <c r="I347" s="111"/>
    </row>
    <row r="348" spans="1:9" x14ac:dyDescent="0.25">
      <c r="A348" s="107"/>
      <c r="B348" s="107"/>
      <c r="C348" s="136"/>
      <c r="D348" s="137"/>
      <c r="E348" s="137"/>
      <c r="F348" s="137"/>
      <c r="G348" s="137"/>
      <c r="H348" s="137"/>
      <c r="I348" s="111"/>
    </row>
    <row r="349" spans="1:9" x14ac:dyDescent="0.25">
      <c r="A349" s="107"/>
      <c r="B349" s="107"/>
      <c r="C349" s="136"/>
      <c r="D349" s="137"/>
      <c r="E349" s="137"/>
      <c r="F349" s="137"/>
      <c r="G349" s="137"/>
      <c r="H349" s="137"/>
      <c r="I349" s="111"/>
    </row>
    <row r="350" spans="1:9" x14ac:dyDescent="0.25">
      <c r="A350" s="107"/>
      <c r="B350" s="107"/>
      <c r="C350" s="136"/>
      <c r="D350" s="137"/>
      <c r="E350" s="137"/>
      <c r="F350" s="137"/>
      <c r="G350" s="137"/>
      <c r="H350" s="137"/>
      <c r="I350" s="111"/>
    </row>
    <row r="351" spans="1:9" x14ac:dyDescent="0.25">
      <c r="A351" s="107"/>
      <c r="B351" s="107"/>
      <c r="C351" s="136"/>
      <c r="D351" s="137"/>
      <c r="E351" s="137"/>
      <c r="F351" s="137"/>
      <c r="G351" s="137"/>
      <c r="H351" s="137"/>
      <c r="I351" s="111"/>
    </row>
    <row r="352" spans="1:9" x14ac:dyDescent="0.25">
      <c r="A352" s="107"/>
      <c r="B352" s="107"/>
      <c r="C352" s="136"/>
      <c r="D352" s="137"/>
      <c r="E352" s="137"/>
      <c r="F352" s="137"/>
      <c r="G352" s="137"/>
      <c r="H352" s="137"/>
      <c r="I352" s="111"/>
    </row>
    <row r="353" spans="1:9" x14ac:dyDescent="0.25">
      <c r="A353" s="107"/>
      <c r="B353" s="107"/>
      <c r="C353" s="136"/>
      <c r="D353" s="137"/>
      <c r="E353" s="137"/>
      <c r="F353" s="137"/>
      <c r="G353" s="137"/>
      <c r="H353" s="137"/>
      <c r="I353" s="111"/>
    </row>
    <row r="354" spans="1:9" x14ac:dyDescent="0.25">
      <c r="A354" s="107"/>
      <c r="B354" s="107"/>
      <c r="C354" s="136"/>
      <c r="D354" s="137"/>
      <c r="E354" s="137"/>
      <c r="F354" s="137"/>
      <c r="G354" s="137"/>
      <c r="H354" s="137"/>
      <c r="I354" s="111"/>
    </row>
    <row r="355" spans="1:9" x14ac:dyDescent="0.25">
      <c r="A355" s="107"/>
      <c r="B355" s="107"/>
      <c r="C355" s="136"/>
      <c r="D355" s="137"/>
      <c r="E355" s="137"/>
      <c r="F355" s="137"/>
      <c r="G355" s="137"/>
      <c r="H355" s="137"/>
      <c r="I355" s="111"/>
    </row>
    <row r="356" spans="1:9" x14ac:dyDescent="0.25">
      <c r="A356" s="107"/>
      <c r="B356" s="107"/>
      <c r="C356" s="136"/>
      <c r="D356" s="137"/>
      <c r="E356" s="137"/>
      <c r="F356" s="137"/>
      <c r="G356" s="137"/>
      <c r="H356" s="137"/>
      <c r="I356" s="111"/>
    </row>
    <row r="357" spans="1:9" x14ac:dyDescent="0.25">
      <c r="A357" s="107"/>
      <c r="B357" s="107"/>
      <c r="C357" s="136"/>
      <c r="D357" s="137"/>
      <c r="E357" s="137"/>
      <c r="F357" s="137"/>
      <c r="G357" s="137"/>
      <c r="H357" s="137"/>
      <c r="I357" s="111"/>
    </row>
    <row r="358" spans="1:9" x14ac:dyDescent="0.25">
      <c r="A358" s="107"/>
      <c r="B358" s="107"/>
      <c r="C358" s="136"/>
      <c r="D358" s="137"/>
      <c r="E358" s="137"/>
      <c r="F358" s="137"/>
      <c r="G358" s="137"/>
      <c r="H358" s="137"/>
      <c r="I358" s="111"/>
    </row>
    <row r="359" spans="1:9" x14ac:dyDescent="0.25">
      <c r="A359" s="107"/>
      <c r="B359" s="107"/>
      <c r="C359" s="136"/>
      <c r="D359" s="137"/>
      <c r="E359" s="137"/>
      <c r="F359" s="137"/>
      <c r="G359" s="137"/>
      <c r="H359" s="137"/>
      <c r="I359" s="111"/>
    </row>
    <row r="360" spans="1:9" x14ac:dyDescent="0.25">
      <c r="A360" s="107"/>
      <c r="B360" s="107"/>
      <c r="C360" s="136"/>
      <c r="D360" s="137"/>
      <c r="E360" s="137"/>
      <c r="F360" s="137"/>
      <c r="G360" s="137"/>
      <c r="H360" s="137"/>
      <c r="I360" s="111"/>
    </row>
    <row r="361" spans="1:9" x14ac:dyDescent="0.25">
      <c r="A361" s="107"/>
      <c r="B361" s="107"/>
      <c r="C361" s="136"/>
      <c r="D361" s="137"/>
      <c r="E361" s="137"/>
      <c r="F361" s="137"/>
      <c r="G361" s="137"/>
      <c r="H361" s="137"/>
      <c r="I361" s="111"/>
    </row>
    <row r="362" spans="1:9" x14ac:dyDescent="0.25">
      <c r="A362" s="107"/>
      <c r="B362" s="107"/>
      <c r="C362" s="136"/>
      <c r="D362" s="137"/>
      <c r="E362" s="137"/>
      <c r="F362" s="137"/>
      <c r="G362" s="137"/>
      <c r="H362" s="137"/>
      <c r="I362" s="111"/>
    </row>
    <row r="363" spans="1:9" x14ac:dyDescent="0.25">
      <c r="A363" s="107"/>
      <c r="B363" s="107"/>
      <c r="C363" s="136"/>
      <c r="D363" s="137"/>
      <c r="E363" s="137"/>
      <c r="F363" s="137"/>
      <c r="G363" s="137"/>
      <c r="H363" s="137"/>
      <c r="I363" s="111"/>
    </row>
    <row r="364" spans="1:9" x14ac:dyDescent="0.25">
      <c r="A364" s="107"/>
      <c r="B364" s="107"/>
      <c r="C364" s="136"/>
      <c r="D364" s="137"/>
      <c r="E364" s="137"/>
      <c r="F364" s="137"/>
      <c r="G364" s="137"/>
      <c r="H364" s="137"/>
      <c r="I364" s="111"/>
    </row>
    <row r="365" spans="1:9" x14ac:dyDescent="0.25">
      <c r="A365" s="107"/>
      <c r="B365" s="107"/>
      <c r="C365" s="136"/>
      <c r="D365" s="137"/>
      <c r="E365" s="137"/>
      <c r="F365" s="137"/>
      <c r="G365" s="137"/>
      <c r="H365" s="137"/>
      <c r="I365" s="111"/>
    </row>
    <row r="366" spans="1:9" x14ac:dyDescent="0.25">
      <c r="A366" s="107"/>
      <c r="B366" s="107"/>
      <c r="C366" s="136"/>
      <c r="D366" s="137"/>
      <c r="E366" s="137"/>
      <c r="F366" s="137"/>
      <c r="G366" s="137"/>
      <c r="H366" s="137"/>
      <c r="I366" s="111"/>
    </row>
    <row r="367" spans="1:9" x14ac:dyDescent="0.25">
      <c r="A367" s="107"/>
      <c r="B367" s="107"/>
      <c r="C367" s="136"/>
      <c r="D367" s="137"/>
      <c r="E367" s="137"/>
      <c r="F367" s="137"/>
      <c r="G367" s="137"/>
      <c r="H367" s="137"/>
      <c r="I367" s="111"/>
    </row>
    <row r="368" spans="1:9" x14ac:dyDescent="0.25">
      <c r="A368" s="107"/>
      <c r="B368" s="107"/>
      <c r="C368" s="136"/>
      <c r="D368" s="137"/>
      <c r="E368" s="137"/>
      <c r="F368" s="137"/>
      <c r="G368" s="137"/>
      <c r="H368" s="137"/>
      <c r="I368" s="111"/>
    </row>
    <row r="369" spans="1:9" x14ac:dyDescent="0.25">
      <c r="A369" s="107"/>
      <c r="B369" s="107"/>
      <c r="C369" s="136"/>
      <c r="D369" s="137"/>
      <c r="E369" s="137"/>
      <c r="F369" s="137"/>
      <c r="G369" s="137"/>
      <c r="H369" s="137"/>
      <c r="I369" s="111"/>
    </row>
    <row r="370" spans="1:9" x14ac:dyDescent="0.25">
      <c r="A370" s="107"/>
      <c r="B370" s="107"/>
      <c r="C370" s="136"/>
      <c r="D370" s="137"/>
      <c r="E370" s="137"/>
      <c r="F370" s="137"/>
      <c r="G370" s="137"/>
      <c r="H370" s="137"/>
      <c r="I370" s="111"/>
    </row>
    <row r="371" spans="1:9" x14ac:dyDescent="0.25">
      <c r="A371" s="107"/>
      <c r="B371" s="107"/>
      <c r="C371" s="136"/>
      <c r="D371" s="137"/>
      <c r="E371" s="137"/>
      <c r="F371" s="137"/>
      <c r="G371" s="137"/>
      <c r="H371" s="137"/>
      <c r="I371" s="111"/>
    </row>
    <row r="372" spans="1:9" x14ac:dyDescent="0.25">
      <c r="A372" s="107"/>
      <c r="B372" s="107"/>
      <c r="C372" s="136"/>
      <c r="D372" s="137"/>
      <c r="E372" s="137"/>
      <c r="F372" s="137"/>
      <c r="G372" s="137"/>
      <c r="H372" s="137"/>
      <c r="I372" s="111"/>
    </row>
    <row r="373" spans="1:9" x14ac:dyDescent="0.25">
      <c r="A373" s="107"/>
      <c r="B373" s="107"/>
      <c r="C373" s="136"/>
      <c r="D373" s="137"/>
      <c r="E373" s="137"/>
      <c r="F373" s="137"/>
      <c r="G373" s="137"/>
      <c r="H373" s="137"/>
      <c r="I373" s="111"/>
    </row>
    <row r="374" spans="1:9" x14ac:dyDescent="0.25">
      <c r="A374" s="107"/>
      <c r="B374" s="107"/>
      <c r="C374" s="136"/>
      <c r="D374" s="137"/>
      <c r="E374" s="137"/>
      <c r="F374" s="137"/>
      <c r="G374" s="137"/>
      <c r="H374" s="137"/>
      <c r="I374" s="111"/>
    </row>
    <row r="375" spans="1:9" x14ac:dyDescent="0.25">
      <c r="A375" s="107"/>
      <c r="B375" s="107"/>
      <c r="C375" s="136"/>
      <c r="D375" s="137"/>
      <c r="E375" s="137"/>
      <c r="F375" s="137"/>
      <c r="G375" s="137"/>
      <c r="H375" s="137"/>
      <c r="I375" s="111"/>
    </row>
    <row r="376" spans="1:9" x14ac:dyDescent="0.25">
      <c r="A376" s="107"/>
      <c r="B376" s="107"/>
      <c r="C376" s="136"/>
      <c r="D376" s="137"/>
      <c r="E376" s="137"/>
      <c r="F376" s="137"/>
      <c r="G376" s="137"/>
      <c r="H376" s="137"/>
      <c r="I376" s="111"/>
    </row>
    <row r="377" spans="1:9" x14ac:dyDescent="0.25">
      <c r="A377" s="107"/>
      <c r="B377" s="107"/>
      <c r="C377" s="136"/>
      <c r="D377" s="137"/>
      <c r="E377" s="137"/>
      <c r="F377" s="137"/>
      <c r="G377" s="137"/>
      <c r="H377" s="137"/>
      <c r="I377" s="111"/>
    </row>
    <row r="378" spans="1:9" x14ac:dyDescent="0.25">
      <c r="A378" s="107"/>
      <c r="B378" s="107"/>
      <c r="C378" s="136"/>
      <c r="D378" s="137"/>
      <c r="E378" s="137"/>
      <c r="F378" s="137"/>
      <c r="G378" s="137"/>
      <c r="H378" s="137"/>
      <c r="I378" s="111"/>
    </row>
    <row r="379" spans="1:9" x14ac:dyDescent="0.25">
      <c r="A379" s="107"/>
      <c r="B379" s="107"/>
      <c r="C379" s="136"/>
      <c r="D379" s="137"/>
      <c r="E379" s="137"/>
      <c r="F379" s="137"/>
      <c r="G379" s="137"/>
      <c r="H379" s="137"/>
      <c r="I379" s="111"/>
    </row>
    <row r="380" spans="1:9" x14ac:dyDescent="0.25">
      <c r="A380" s="107"/>
      <c r="B380" s="107"/>
      <c r="C380" s="136"/>
      <c r="D380" s="137"/>
      <c r="E380" s="137"/>
      <c r="F380" s="137"/>
      <c r="G380" s="137"/>
      <c r="H380" s="137"/>
      <c r="I380" s="111"/>
    </row>
    <row r="381" spans="1:9" x14ac:dyDescent="0.25">
      <c r="A381" s="107"/>
      <c r="B381" s="107"/>
      <c r="C381" s="136"/>
      <c r="D381" s="137"/>
      <c r="E381" s="137"/>
      <c r="F381" s="137"/>
      <c r="G381" s="137"/>
      <c r="H381" s="137"/>
      <c r="I381" s="111"/>
    </row>
    <row r="382" spans="1:9" x14ac:dyDescent="0.25">
      <c r="A382" s="107"/>
      <c r="B382" s="107"/>
      <c r="C382" s="136"/>
      <c r="D382" s="137"/>
      <c r="E382" s="137"/>
      <c r="F382" s="137"/>
      <c r="G382" s="137"/>
      <c r="H382" s="137"/>
      <c r="I382" s="111"/>
    </row>
    <row r="383" spans="1:9" x14ac:dyDescent="0.25">
      <c r="A383" s="107"/>
      <c r="B383" s="107"/>
      <c r="C383" s="136"/>
      <c r="D383" s="137"/>
      <c r="E383" s="137"/>
      <c r="F383" s="137"/>
      <c r="G383" s="137"/>
      <c r="H383" s="137"/>
      <c r="I383" s="111"/>
    </row>
    <row r="384" spans="1:9" x14ac:dyDescent="0.25">
      <c r="A384" s="107"/>
      <c r="B384" s="107"/>
      <c r="C384" s="136"/>
      <c r="D384" s="137"/>
      <c r="E384" s="137"/>
      <c r="F384" s="137"/>
      <c r="G384" s="137"/>
      <c r="H384" s="137"/>
      <c r="I384" s="111"/>
    </row>
    <row r="385" spans="1:9" x14ac:dyDescent="0.25">
      <c r="A385" s="107"/>
      <c r="B385" s="107"/>
      <c r="C385" s="136"/>
      <c r="D385" s="137"/>
      <c r="E385" s="137"/>
      <c r="F385" s="137"/>
      <c r="G385" s="137"/>
      <c r="H385" s="137"/>
      <c r="I385" s="111"/>
    </row>
    <row r="386" spans="1:9" x14ac:dyDescent="0.25">
      <c r="A386" s="107"/>
      <c r="B386" s="107"/>
      <c r="C386" s="136"/>
      <c r="D386" s="137"/>
      <c r="E386" s="137"/>
      <c r="F386" s="137"/>
      <c r="G386" s="137"/>
      <c r="H386" s="137"/>
      <c r="I386" s="111"/>
    </row>
    <row r="387" spans="1:9" x14ac:dyDescent="0.25">
      <c r="A387" s="107"/>
      <c r="B387" s="107"/>
      <c r="C387" s="136"/>
      <c r="D387" s="137"/>
      <c r="E387" s="137"/>
      <c r="F387" s="137"/>
      <c r="G387" s="137"/>
      <c r="H387" s="137"/>
      <c r="I387" s="111"/>
    </row>
    <row r="388" spans="1:9" x14ac:dyDescent="0.25">
      <c r="A388" s="107"/>
      <c r="B388" s="107"/>
      <c r="C388" s="136"/>
      <c r="D388" s="137"/>
      <c r="E388" s="137"/>
      <c r="F388" s="137"/>
      <c r="G388" s="137"/>
      <c r="H388" s="137"/>
      <c r="I388" s="111"/>
    </row>
    <row r="389" spans="1:9" x14ac:dyDescent="0.25">
      <c r="A389" s="107"/>
      <c r="B389" s="107"/>
      <c r="C389" s="136"/>
      <c r="D389" s="137"/>
      <c r="E389" s="137"/>
      <c r="F389" s="137"/>
      <c r="G389" s="137"/>
      <c r="H389" s="137"/>
      <c r="I389" s="111"/>
    </row>
    <row r="390" spans="1:9" x14ac:dyDescent="0.25">
      <c r="A390" s="107"/>
      <c r="B390" s="107"/>
      <c r="C390" s="136"/>
      <c r="D390" s="137"/>
      <c r="E390" s="137"/>
      <c r="F390" s="137"/>
      <c r="G390" s="137"/>
      <c r="H390" s="137"/>
      <c r="I390" s="111"/>
    </row>
    <row r="391" spans="1:9" x14ac:dyDescent="0.25">
      <c r="A391" s="107"/>
      <c r="B391" s="107"/>
      <c r="C391" s="136"/>
      <c r="D391" s="137"/>
      <c r="E391" s="137"/>
      <c r="F391" s="137"/>
      <c r="G391" s="137"/>
      <c r="H391" s="137"/>
      <c r="I391" s="111"/>
    </row>
    <row r="392" spans="1:9" x14ac:dyDescent="0.25">
      <c r="A392" s="107"/>
      <c r="B392" s="107"/>
      <c r="C392" s="136"/>
      <c r="D392" s="137"/>
      <c r="E392" s="137"/>
      <c r="F392" s="137"/>
      <c r="G392" s="137"/>
      <c r="H392" s="137"/>
      <c r="I392" s="111"/>
    </row>
    <row r="393" spans="1:9" x14ac:dyDescent="0.25">
      <c r="A393" s="107"/>
      <c r="B393" s="107"/>
      <c r="C393" s="136"/>
      <c r="D393" s="137"/>
      <c r="E393" s="137"/>
      <c r="F393" s="137"/>
      <c r="G393" s="137"/>
      <c r="H393" s="137"/>
      <c r="I393" s="111"/>
    </row>
    <row r="394" spans="1:9" x14ac:dyDescent="0.25">
      <c r="A394" s="107"/>
      <c r="B394" s="107"/>
      <c r="C394" s="136"/>
      <c r="D394" s="137"/>
      <c r="E394" s="137"/>
      <c r="F394" s="137"/>
      <c r="G394" s="137"/>
      <c r="H394" s="137"/>
      <c r="I394" s="111"/>
    </row>
    <row r="395" spans="1:9" x14ac:dyDescent="0.25">
      <c r="A395" s="107"/>
      <c r="B395" s="107"/>
      <c r="C395" s="136"/>
      <c r="D395" s="137"/>
      <c r="E395" s="137"/>
      <c r="F395" s="137"/>
      <c r="G395" s="137"/>
      <c r="H395" s="137"/>
      <c r="I395" s="111"/>
    </row>
    <row r="396" spans="1:9" x14ac:dyDescent="0.25">
      <c r="A396" s="107"/>
      <c r="B396" s="107"/>
      <c r="C396" s="136"/>
      <c r="D396" s="137"/>
      <c r="E396" s="137"/>
      <c r="F396" s="137"/>
      <c r="G396" s="137"/>
      <c r="H396" s="137"/>
      <c r="I396" s="111"/>
    </row>
    <row r="397" spans="1:9" x14ac:dyDescent="0.25">
      <c r="A397" s="107"/>
      <c r="B397" s="107"/>
      <c r="C397" s="136"/>
      <c r="D397" s="137"/>
      <c r="E397" s="137"/>
      <c r="F397" s="137"/>
      <c r="G397" s="137"/>
      <c r="H397" s="137"/>
      <c r="I397" s="111"/>
    </row>
    <row r="398" spans="1:9" x14ac:dyDescent="0.25">
      <c r="A398" s="107"/>
      <c r="B398" s="107"/>
      <c r="C398" s="136"/>
      <c r="D398" s="137"/>
      <c r="E398" s="137"/>
      <c r="F398" s="137"/>
      <c r="G398" s="137"/>
      <c r="H398" s="137"/>
      <c r="I398" s="111"/>
    </row>
    <row r="399" spans="1:9" x14ac:dyDescent="0.25">
      <c r="A399" s="107"/>
      <c r="B399" s="107"/>
      <c r="C399" s="136"/>
      <c r="D399" s="137"/>
      <c r="E399" s="137"/>
      <c r="F399" s="137"/>
      <c r="G399" s="137"/>
      <c r="H399" s="137"/>
      <c r="I399" s="111"/>
    </row>
    <row r="400" spans="1:9" x14ac:dyDescent="0.25">
      <c r="A400" s="107"/>
      <c r="B400" s="107"/>
      <c r="C400" s="136"/>
      <c r="D400" s="137"/>
      <c r="E400" s="137"/>
      <c r="F400" s="137"/>
      <c r="G400" s="137"/>
      <c r="H400" s="137"/>
      <c r="I400" s="111"/>
    </row>
    <row r="401" spans="1:9" x14ac:dyDescent="0.25">
      <c r="A401" s="107"/>
      <c r="B401" s="107"/>
      <c r="C401" s="136"/>
      <c r="D401" s="137"/>
      <c r="E401" s="137"/>
      <c r="F401" s="137"/>
      <c r="G401" s="137"/>
      <c r="H401" s="137"/>
      <c r="I401" s="111"/>
    </row>
    <row r="402" spans="1:9" x14ac:dyDescent="0.25">
      <c r="A402" s="107"/>
      <c r="B402" s="107"/>
      <c r="C402" s="136"/>
      <c r="D402" s="137"/>
      <c r="E402" s="137"/>
      <c r="F402" s="137"/>
      <c r="G402" s="137"/>
      <c r="H402" s="137"/>
      <c r="I402" s="111"/>
    </row>
    <row r="403" spans="1:9" x14ac:dyDescent="0.25">
      <c r="A403" s="107"/>
      <c r="B403" s="107"/>
      <c r="C403" s="136"/>
      <c r="D403" s="137"/>
      <c r="E403" s="137"/>
      <c r="F403" s="137"/>
      <c r="G403" s="137"/>
      <c r="H403" s="137"/>
      <c r="I403" s="111"/>
    </row>
    <row r="404" spans="1:9" x14ac:dyDescent="0.25">
      <c r="A404" s="107"/>
      <c r="B404" s="107"/>
      <c r="C404" s="136"/>
      <c r="D404" s="137"/>
      <c r="E404" s="137"/>
      <c r="F404" s="137"/>
      <c r="G404" s="137"/>
      <c r="H404" s="137"/>
      <c r="I404" s="111"/>
    </row>
    <row r="405" spans="1:9" x14ac:dyDescent="0.25">
      <c r="A405" s="107"/>
      <c r="B405" s="107"/>
      <c r="C405" s="136"/>
      <c r="D405" s="137"/>
      <c r="E405" s="137"/>
      <c r="F405" s="137"/>
      <c r="G405" s="137"/>
      <c r="H405" s="137"/>
      <c r="I405" s="111"/>
    </row>
    <row r="406" spans="1:9" x14ac:dyDescent="0.25">
      <c r="A406" s="107"/>
      <c r="B406" s="107"/>
      <c r="C406" s="136"/>
      <c r="D406" s="137"/>
      <c r="E406" s="137"/>
      <c r="F406" s="137"/>
      <c r="G406" s="137"/>
      <c r="H406" s="137"/>
      <c r="I406" s="111"/>
    </row>
    <row r="407" spans="1:9" x14ac:dyDescent="0.25">
      <c r="A407" s="107"/>
      <c r="B407" s="107"/>
      <c r="C407" s="136"/>
      <c r="D407" s="137"/>
      <c r="E407" s="137"/>
      <c r="F407" s="137"/>
      <c r="G407" s="137"/>
      <c r="H407" s="137"/>
      <c r="I407" s="111"/>
    </row>
    <row r="408" spans="1:9" x14ac:dyDescent="0.25">
      <c r="A408" s="107"/>
      <c r="B408" s="107"/>
      <c r="C408" s="136"/>
      <c r="D408" s="137"/>
      <c r="E408" s="137"/>
      <c r="F408" s="137"/>
      <c r="G408" s="137"/>
      <c r="H408" s="137"/>
      <c r="I408" s="111"/>
    </row>
    <row r="409" spans="1:9" x14ac:dyDescent="0.25">
      <c r="A409" s="107"/>
      <c r="B409" s="107"/>
      <c r="C409" s="136"/>
      <c r="D409" s="137"/>
      <c r="E409" s="137"/>
      <c r="F409" s="137"/>
      <c r="G409" s="137"/>
      <c r="H409" s="137"/>
      <c r="I409" s="111"/>
    </row>
    <row r="410" spans="1:9" x14ac:dyDescent="0.25">
      <c r="A410" s="107"/>
      <c r="B410" s="107"/>
      <c r="C410" s="136"/>
      <c r="D410" s="137"/>
      <c r="E410" s="137"/>
      <c r="F410" s="137"/>
      <c r="G410" s="137"/>
      <c r="H410" s="137"/>
      <c r="I410" s="111"/>
    </row>
    <row r="411" spans="1:9" x14ac:dyDescent="0.25">
      <c r="A411" s="107"/>
      <c r="B411" s="107"/>
      <c r="C411" s="136"/>
      <c r="D411" s="137"/>
      <c r="E411" s="137"/>
      <c r="F411" s="137"/>
      <c r="G411" s="137"/>
      <c r="H411" s="137"/>
      <c r="I411" s="111"/>
    </row>
    <row r="412" spans="1:9" x14ac:dyDescent="0.25">
      <c r="A412" s="107"/>
      <c r="B412" s="107"/>
      <c r="C412" s="136"/>
      <c r="D412" s="137"/>
      <c r="E412" s="137"/>
      <c r="F412" s="137"/>
      <c r="G412" s="137"/>
      <c r="H412" s="137"/>
      <c r="I412" s="111"/>
    </row>
    <row r="413" spans="1:9" x14ac:dyDescent="0.25">
      <c r="A413" s="107"/>
      <c r="B413" s="107"/>
      <c r="C413" s="136"/>
      <c r="D413" s="137"/>
      <c r="E413" s="137"/>
      <c r="F413" s="137"/>
      <c r="G413" s="137"/>
      <c r="H413" s="137"/>
      <c r="I413" s="111"/>
    </row>
    <row r="414" spans="1:9" x14ac:dyDescent="0.25">
      <c r="A414" s="107"/>
      <c r="B414" s="107"/>
      <c r="C414" s="136"/>
      <c r="D414" s="137"/>
      <c r="E414" s="137"/>
      <c r="F414" s="137"/>
      <c r="G414" s="137"/>
      <c r="H414" s="137"/>
      <c r="I414" s="111"/>
    </row>
    <row r="415" spans="1:9" x14ac:dyDescent="0.25">
      <c r="A415" s="107"/>
      <c r="B415" s="107"/>
      <c r="C415" s="136"/>
      <c r="D415" s="137"/>
      <c r="E415" s="137"/>
      <c r="F415" s="137"/>
      <c r="G415" s="137"/>
      <c r="H415" s="137"/>
      <c r="I415" s="111"/>
    </row>
    <row r="416" spans="1:9" x14ac:dyDescent="0.25">
      <c r="A416" s="107"/>
      <c r="B416" s="107"/>
      <c r="C416" s="136"/>
      <c r="D416" s="137"/>
      <c r="E416" s="137"/>
      <c r="F416" s="137"/>
      <c r="G416" s="137"/>
      <c r="H416" s="137"/>
      <c r="I416" s="111"/>
    </row>
    <row r="417" spans="1:9" x14ac:dyDescent="0.25">
      <c r="A417" s="107"/>
      <c r="B417" s="107"/>
      <c r="C417" s="136"/>
      <c r="D417" s="137"/>
      <c r="E417" s="137"/>
      <c r="F417" s="137"/>
      <c r="G417" s="137"/>
      <c r="H417" s="137"/>
      <c r="I417" s="111"/>
    </row>
    <row r="418" spans="1:9" x14ac:dyDescent="0.25">
      <c r="A418" s="107"/>
      <c r="B418" s="107"/>
      <c r="C418" s="136"/>
      <c r="D418" s="137"/>
      <c r="E418" s="137"/>
      <c r="F418" s="137"/>
      <c r="G418" s="137"/>
      <c r="H418" s="137"/>
      <c r="I418" s="111"/>
    </row>
    <row r="419" spans="1:9" x14ac:dyDescent="0.25">
      <c r="A419" s="107"/>
      <c r="B419" s="107"/>
      <c r="C419" s="136"/>
      <c r="D419" s="137"/>
      <c r="E419" s="137"/>
      <c r="F419" s="137"/>
      <c r="G419" s="137"/>
      <c r="H419" s="137"/>
      <c r="I419" s="111"/>
    </row>
    <row r="420" spans="1:9" x14ac:dyDescent="0.25">
      <c r="A420" s="107"/>
      <c r="B420" s="107"/>
      <c r="C420" s="136"/>
      <c r="D420" s="137"/>
      <c r="E420" s="137"/>
      <c r="F420" s="137"/>
      <c r="G420" s="137"/>
      <c r="H420" s="137"/>
      <c r="I420" s="111"/>
    </row>
    <row r="421" spans="1:9" x14ac:dyDescent="0.25">
      <c r="A421" s="107"/>
      <c r="B421" s="107"/>
      <c r="C421" s="136"/>
      <c r="D421" s="137"/>
      <c r="E421" s="137"/>
      <c r="F421" s="137"/>
      <c r="G421" s="137"/>
      <c r="H421" s="137"/>
      <c r="I421" s="111"/>
    </row>
    <row r="422" spans="1:9" x14ac:dyDescent="0.25">
      <c r="A422" s="107"/>
      <c r="B422" s="107"/>
      <c r="C422" s="136"/>
      <c r="D422" s="137"/>
      <c r="E422" s="137"/>
      <c r="F422" s="137"/>
      <c r="G422" s="137"/>
      <c r="H422" s="137"/>
      <c r="I422" s="111"/>
    </row>
    <row r="423" spans="1:9" x14ac:dyDescent="0.25">
      <c r="A423" s="107"/>
      <c r="B423" s="107"/>
      <c r="C423" s="136"/>
      <c r="D423" s="137"/>
      <c r="E423" s="137"/>
      <c r="F423" s="137"/>
      <c r="G423" s="137"/>
      <c r="H423" s="137"/>
      <c r="I423" s="111"/>
    </row>
    <row r="424" spans="1:9" x14ac:dyDescent="0.25">
      <c r="A424" s="107"/>
      <c r="B424" s="107"/>
      <c r="C424" s="136"/>
      <c r="D424" s="137"/>
      <c r="E424" s="137"/>
      <c r="F424" s="137"/>
      <c r="G424" s="137"/>
      <c r="H424" s="137"/>
      <c r="I424" s="111"/>
    </row>
    <row r="425" spans="1:9" x14ac:dyDescent="0.25">
      <c r="A425" s="107"/>
      <c r="B425" s="107"/>
      <c r="C425" s="136"/>
      <c r="D425" s="137"/>
      <c r="E425" s="137"/>
      <c r="F425" s="137"/>
      <c r="G425" s="137"/>
      <c r="H425" s="137"/>
      <c r="I425" s="111"/>
    </row>
    <row r="426" spans="1:9" x14ac:dyDescent="0.25">
      <c r="A426" s="107"/>
      <c r="B426" s="107"/>
      <c r="C426" s="136"/>
      <c r="D426" s="137"/>
      <c r="E426" s="137"/>
      <c r="F426" s="137"/>
      <c r="G426" s="137"/>
      <c r="H426" s="137"/>
      <c r="I426" s="111"/>
    </row>
    <row r="427" spans="1:9" x14ac:dyDescent="0.25">
      <c r="A427" s="107"/>
      <c r="B427" s="107"/>
      <c r="C427" s="136"/>
      <c r="D427" s="137"/>
      <c r="E427" s="137"/>
      <c r="F427" s="137"/>
      <c r="G427" s="137"/>
      <c r="H427" s="137"/>
      <c r="I427" s="111"/>
    </row>
    <row r="428" spans="1:9" x14ac:dyDescent="0.25">
      <c r="A428" s="107"/>
      <c r="B428" s="107"/>
      <c r="C428" s="136"/>
      <c r="D428" s="137"/>
      <c r="E428" s="137"/>
      <c r="F428" s="137"/>
      <c r="G428" s="137"/>
      <c r="H428" s="137"/>
      <c r="I428" s="111"/>
    </row>
    <row r="429" spans="1:9" x14ac:dyDescent="0.25">
      <c r="A429" s="107"/>
      <c r="B429" s="107"/>
      <c r="C429" s="136"/>
      <c r="D429" s="137"/>
      <c r="E429" s="137"/>
      <c r="F429" s="137"/>
      <c r="G429" s="137"/>
      <c r="H429" s="137"/>
      <c r="I429" s="111"/>
    </row>
    <row r="430" spans="1:9" x14ac:dyDescent="0.25">
      <c r="A430" s="107"/>
      <c r="B430" s="107"/>
      <c r="C430" s="136"/>
      <c r="D430" s="137"/>
      <c r="E430" s="137"/>
      <c r="F430" s="137"/>
      <c r="G430" s="137"/>
      <c r="H430" s="137"/>
      <c r="I430" s="111"/>
    </row>
    <row r="431" spans="1:9" x14ac:dyDescent="0.25">
      <c r="A431" s="107"/>
      <c r="B431" s="107"/>
      <c r="C431" s="136"/>
      <c r="D431" s="137"/>
      <c r="E431" s="137"/>
      <c r="F431" s="137"/>
      <c r="G431" s="137"/>
      <c r="H431" s="137"/>
      <c r="I431" s="111"/>
    </row>
    <row r="432" spans="1:9" x14ac:dyDescent="0.25">
      <c r="A432" s="107"/>
      <c r="B432" s="107"/>
      <c r="C432" s="136"/>
      <c r="D432" s="137"/>
      <c r="E432" s="137"/>
      <c r="F432" s="137"/>
      <c r="G432" s="137"/>
      <c r="H432" s="137"/>
      <c r="I432" s="111"/>
    </row>
    <row r="433" spans="1:9" x14ac:dyDescent="0.25">
      <c r="A433" s="107"/>
      <c r="B433" s="107"/>
      <c r="C433" s="136"/>
      <c r="D433" s="137"/>
      <c r="E433" s="137"/>
      <c r="F433" s="137"/>
      <c r="G433" s="137"/>
      <c r="H433" s="137"/>
      <c r="I433" s="111"/>
    </row>
    <row r="434" spans="1:9" x14ac:dyDescent="0.25">
      <c r="A434" s="107"/>
      <c r="B434" s="107"/>
      <c r="C434" s="136"/>
      <c r="D434" s="137"/>
      <c r="E434" s="137"/>
      <c r="F434" s="137"/>
      <c r="G434" s="137"/>
      <c r="H434" s="137"/>
      <c r="I434" s="111"/>
    </row>
    <row r="435" spans="1:9" x14ac:dyDescent="0.25">
      <c r="A435" s="107"/>
      <c r="B435" s="107"/>
      <c r="C435" s="136"/>
      <c r="D435" s="137"/>
      <c r="E435" s="137"/>
      <c r="F435" s="137"/>
      <c r="G435" s="137"/>
      <c r="H435" s="137"/>
      <c r="I435" s="111"/>
    </row>
    <row r="436" spans="1:9" x14ac:dyDescent="0.25">
      <c r="A436" s="107"/>
      <c r="B436" s="107"/>
      <c r="C436" s="136"/>
      <c r="D436" s="137"/>
      <c r="E436" s="137"/>
      <c r="F436" s="137"/>
      <c r="G436" s="137"/>
      <c r="H436" s="137"/>
      <c r="I436" s="111"/>
    </row>
    <row r="437" spans="1:9" x14ac:dyDescent="0.25">
      <c r="A437" s="107"/>
      <c r="B437" s="107"/>
      <c r="C437" s="136"/>
      <c r="D437" s="137"/>
      <c r="E437" s="137"/>
      <c r="F437" s="137"/>
      <c r="G437" s="137"/>
      <c r="H437" s="137"/>
      <c r="I437" s="111"/>
    </row>
    <row r="438" spans="1:9" x14ac:dyDescent="0.25">
      <c r="A438" s="107"/>
      <c r="B438" s="107"/>
      <c r="C438" s="136"/>
      <c r="D438" s="137"/>
      <c r="E438" s="137"/>
      <c r="F438" s="137"/>
      <c r="G438" s="137"/>
      <c r="H438" s="137"/>
      <c r="I438" s="111"/>
    </row>
    <row r="439" spans="1:9" x14ac:dyDescent="0.25">
      <c r="A439" s="107"/>
      <c r="B439" s="107"/>
      <c r="C439" s="136"/>
      <c r="D439" s="137"/>
      <c r="E439" s="137"/>
      <c r="F439" s="137"/>
      <c r="G439" s="137"/>
      <c r="H439" s="137"/>
      <c r="I439" s="111"/>
    </row>
    <row r="440" spans="1:9" x14ac:dyDescent="0.25">
      <c r="A440" s="107"/>
      <c r="B440" s="107"/>
      <c r="C440" s="136"/>
      <c r="D440" s="137"/>
      <c r="E440" s="137"/>
      <c r="F440" s="137"/>
      <c r="G440" s="137"/>
      <c r="H440" s="137"/>
      <c r="I440" s="111"/>
    </row>
    <row r="441" spans="1:9" x14ac:dyDescent="0.25">
      <c r="A441" s="107"/>
      <c r="B441" s="107"/>
      <c r="C441" s="136"/>
      <c r="D441" s="137"/>
      <c r="E441" s="137"/>
      <c r="F441" s="137"/>
      <c r="G441" s="137"/>
      <c r="H441" s="137"/>
      <c r="I441" s="111"/>
    </row>
    <row r="442" spans="1:9" x14ac:dyDescent="0.25">
      <c r="A442" s="107"/>
      <c r="B442" s="107"/>
      <c r="C442" s="136"/>
      <c r="D442" s="137"/>
      <c r="E442" s="137"/>
      <c r="F442" s="137"/>
      <c r="G442" s="137"/>
      <c r="H442" s="137"/>
      <c r="I442" s="111"/>
    </row>
    <row r="443" spans="1:9" x14ac:dyDescent="0.25">
      <c r="A443" s="107"/>
      <c r="B443" s="107"/>
      <c r="C443" s="136"/>
      <c r="D443" s="137"/>
      <c r="E443" s="137"/>
      <c r="F443" s="137"/>
      <c r="G443" s="137"/>
      <c r="H443" s="137"/>
      <c r="I443" s="111"/>
    </row>
    <row r="444" spans="1:9" x14ac:dyDescent="0.25">
      <c r="A444" s="107"/>
      <c r="B444" s="107"/>
      <c r="C444" s="136"/>
      <c r="D444" s="137"/>
      <c r="E444" s="137"/>
      <c r="F444" s="137"/>
      <c r="G444" s="137"/>
      <c r="H444" s="137"/>
      <c r="I444" s="111"/>
    </row>
    <row r="445" spans="1:9" x14ac:dyDescent="0.25">
      <c r="A445" s="107"/>
      <c r="B445" s="107"/>
      <c r="C445" s="136"/>
      <c r="D445" s="137"/>
      <c r="E445" s="137"/>
      <c r="F445" s="137"/>
      <c r="G445" s="137"/>
      <c r="H445" s="137"/>
      <c r="I445" s="111"/>
    </row>
    <row r="446" spans="1:9" x14ac:dyDescent="0.25">
      <c r="A446" s="107"/>
      <c r="B446" s="107"/>
      <c r="C446" s="136"/>
      <c r="D446" s="137"/>
      <c r="E446" s="137"/>
      <c r="F446" s="137"/>
      <c r="G446" s="137"/>
      <c r="H446" s="137"/>
      <c r="I446" s="111"/>
    </row>
    <row r="447" spans="1:9" x14ac:dyDescent="0.25">
      <c r="A447" s="107"/>
      <c r="B447" s="107"/>
      <c r="C447" s="136"/>
      <c r="D447" s="137"/>
      <c r="E447" s="137"/>
      <c r="F447" s="137"/>
      <c r="G447" s="137"/>
      <c r="H447" s="137"/>
      <c r="I447" s="111"/>
    </row>
    <row r="448" spans="1:9" x14ac:dyDescent="0.25">
      <c r="A448" s="107"/>
      <c r="B448" s="107"/>
      <c r="C448" s="136"/>
      <c r="D448" s="137"/>
      <c r="E448" s="137"/>
      <c r="F448" s="137"/>
      <c r="G448" s="137"/>
      <c r="H448" s="137"/>
      <c r="I448" s="111"/>
    </row>
    <row r="449" spans="1:9" x14ac:dyDescent="0.25">
      <c r="A449" s="107"/>
      <c r="B449" s="107"/>
      <c r="C449" s="136"/>
      <c r="D449" s="137"/>
      <c r="E449" s="137"/>
      <c r="F449" s="137"/>
      <c r="G449" s="137"/>
      <c r="H449" s="137"/>
      <c r="I449" s="111"/>
    </row>
    <row r="450" spans="1:9" x14ac:dyDescent="0.25">
      <c r="A450" s="107"/>
      <c r="B450" s="107"/>
      <c r="C450" s="136"/>
      <c r="D450" s="137"/>
      <c r="E450" s="137"/>
      <c r="F450" s="137"/>
      <c r="G450" s="137"/>
      <c r="H450" s="137"/>
      <c r="I450" s="111"/>
    </row>
    <row r="451" spans="1:9" x14ac:dyDescent="0.25">
      <c r="A451" s="107"/>
      <c r="B451" s="107"/>
      <c r="C451" s="136"/>
      <c r="D451" s="137"/>
      <c r="E451" s="137"/>
      <c r="F451" s="137"/>
      <c r="G451" s="137"/>
      <c r="H451" s="137"/>
      <c r="I451" s="111"/>
    </row>
    <row r="452" spans="1:9" x14ac:dyDescent="0.25">
      <c r="A452" s="107"/>
      <c r="B452" s="107"/>
      <c r="C452" s="136"/>
      <c r="D452" s="137"/>
      <c r="E452" s="137"/>
      <c r="F452" s="137"/>
      <c r="G452" s="137"/>
      <c r="H452" s="137"/>
      <c r="I452" s="111"/>
    </row>
    <row r="453" spans="1:9" x14ac:dyDescent="0.25">
      <c r="A453" s="107"/>
      <c r="B453" s="107"/>
      <c r="C453" s="136"/>
      <c r="D453" s="137"/>
      <c r="E453" s="137"/>
      <c r="F453" s="137"/>
      <c r="G453" s="137"/>
      <c r="H453" s="137"/>
      <c r="I453" s="111"/>
    </row>
    <row r="454" spans="1:9" x14ac:dyDescent="0.25">
      <c r="A454" s="107"/>
      <c r="B454" s="107"/>
      <c r="C454" s="136"/>
      <c r="D454" s="137"/>
      <c r="E454" s="137"/>
      <c r="F454" s="137"/>
      <c r="G454" s="137"/>
      <c r="H454" s="137"/>
      <c r="I454" s="111"/>
    </row>
    <row r="455" spans="1:9" x14ac:dyDescent="0.25">
      <c r="A455" s="107"/>
      <c r="B455" s="107"/>
      <c r="C455" s="136"/>
      <c r="D455" s="137"/>
      <c r="E455" s="137"/>
      <c r="F455" s="137"/>
      <c r="G455" s="137"/>
      <c r="H455" s="137"/>
      <c r="I455" s="111"/>
    </row>
    <row r="456" spans="1:9" x14ac:dyDescent="0.25">
      <c r="A456" s="107"/>
      <c r="B456" s="107"/>
      <c r="C456" s="136"/>
      <c r="D456" s="137"/>
      <c r="E456" s="137"/>
      <c r="F456" s="137"/>
      <c r="G456" s="137"/>
      <c r="H456" s="137"/>
      <c r="I456" s="111"/>
    </row>
    <row r="457" spans="1:9" x14ac:dyDescent="0.25">
      <c r="A457" s="107"/>
      <c r="B457" s="107"/>
      <c r="C457" s="136"/>
      <c r="D457" s="137"/>
      <c r="E457" s="137"/>
      <c r="F457" s="137"/>
      <c r="G457" s="137"/>
      <c r="H457" s="137"/>
      <c r="I457" s="111"/>
    </row>
    <row r="458" spans="1:9" x14ac:dyDescent="0.25">
      <c r="A458" s="107"/>
      <c r="B458" s="107"/>
      <c r="C458" s="136"/>
      <c r="D458" s="137"/>
      <c r="E458" s="137"/>
      <c r="F458" s="137"/>
      <c r="G458" s="137"/>
      <c r="H458" s="137"/>
      <c r="I458" s="111"/>
    </row>
    <row r="459" spans="1:9" x14ac:dyDescent="0.25">
      <c r="A459" s="107"/>
      <c r="B459" s="107"/>
      <c r="C459" s="136"/>
      <c r="D459" s="137"/>
      <c r="E459" s="137"/>
      <c r="F459" s="137"/>
      <c r="G459" s="137"/>
      <c r="H459" s="137"/>
      <c r="I459" s="111"/>
    </row>
    <row r="460" spans="1:9" x14ac:dyDescent="0.25">
      <c r="A460" s="107"/>
      <c r="B460" s="107"/>
      <c r="C460" s="136"/>
      <c r="D460" s="137"/>
      <c r="E460" s="137"/>
      <c r="F460" s="137"/>
      <c r="G460" s="137"/>
      <c r="H460" s="137"/>
      <c r="I460" s="111"/>
    </row>
    <row r="461" spans="1:9" x14ac:dyDescent="0.25">
      <c r="A461" s="107"/>
      <c r="B461" s="107"/>
      <c r="C461" s="136"/>
      <c r="D461" s="137"/>
      <c r="E461" s="137"/>
      <c r="F461" s="137"/>
      <c r="G461" s="137"/>
      <c r="H461" s="137"/>
      <c r="I461" s="111"/>
    </row>
    <row r="462" spans="1:9" x14ac:dyDescent="0.25">
      <c r="A462" s="107"/>
      <c r="B462" s="107"/>
      <c r="C462" s="136"/>
      <c r="D462" s="137"/>
      <c r="E462" s="137"/>
      <c r="F462" s="137"/>
      <c r="G462" s="137"/>
      <c r="H462" s="137"/>
      <c r="I462" s="111"/>
    </row>
    <row r="463" spans="1:9" x14ac:dyDescent="0.25">
      <c r="A463" s="107"/>
      <c r="B463" s="107"/>
      <c r="C463" s="136"/>
      <c r="D463" s="137"/>
      <c r="E463" s="137"/>
      <c r="F463" s="137"/>
      <c r="G463" s="137"/>
      <c r="H463" s="137"/>
      <c r="I463" s="111"/>
    </row>
    <row r="464" spans="1:9" x14ac:dyDescent="0.25">
      <c r="A464" s="107"/>
      <c r="B464" s="107"/>
      <c r="C464" s="136"/>
      <c r="D464" s="137"/>
      <c r="E464" s="137"/>
      <c r="F464" s="137"/>
      <c r="G464" s="137"/>
      <c r="H464" s="137"/>
      <c r="I464" s="111"/>
    </row>
    <row r="465" spans="1:9" x14ac:dyDescent="0.25">
      <c r="A465" s="107"/>
      <c r="B465" s="107"/>
      <c r="C465" s="136"/>
      <c r="D465" s="137"/>
      <c r="E465" s="137"/>
      <c r="F465" s="137"/>
      <c r="G465" s="137"/>
      <c r="H465" s="137"/>
      <c r="I465" s="111"/>
    </row>
    <row r="466" spans="1:9" x14ac:dyDescent="0.25">
      <c r="A466" s="107"/>
      <c r="B466" s="107"/>
      <c r="C466" s="136"/>
      <c r="D466" s="137"/>
      <c r="E466" s="137"/>
      <c r="F466" s="137"/>
      <c r="G466" s="137"/>
      <c r="H466" s="137"/>
      <c r="I466" s="111"/>
    </row>
    <row r="467" spans="1:9" x14ac:dyDescent="0.25">
      <c r="A467" s="107"/>
      <c r="B467" s="107"/>
      <c r="C467" s="136"/>
      <c r="D467" s="137"/>
      <c r="E467" s="137"/>
      <c r="F467" s="137"/>
      <c r="G467" s="137"/>
      <c r="H467" s="137"/>
      <c r="I467" s="111"/>
    </row>
    <row r="468" spans="1:9" x14ac:dyDescent="0.25">
      <c r="A468" s="107"/>
      <c r="B468" s="107"/>
      <c r="C468" s="136"/>
      <c r="D468" s="137"/>
      <c r="E468" s="137"/>
      <c r="F468" s="137"/>
      <c r="G468" s="137"/>
      <c r="H468" s="137"/>
      <c r="I468" s="111"/>
    </row>
    <row r="469" spans="1:9" x14ac:dyDescent="0.25">
      <c r="A469" s="107"/>
      <c r="B469" s="107"/>
      <c r="C469" s="136"/>
      <c r="D469" s="137"/>
      <c r="E469" s="137"/>
      <c r="F469" s="137"/>
      <c r="G469" s="137"/>
      <c r="H469" s="137"/>
      <c r="I469" s="111"/>
    </row>
    <row r="470" spans="1:9" x14ac:dyDescent="0.25">
      <c r="A470" s="107"/>
      <c r="B470" s="107"/>
      <c r="C470" s="136"/>
      <c r="D470" s="137"/>
      <c r="E470" s="137"/>
      <c r="F470" s="137"/>
      <c r="G470" s="137"/>
      <c r="H470" s="137"/>
      <c r="I470" s="111"/>
    </row>
    <row r="471" spans="1:9" x14ac:dyDescent="0.25">
      <c r="A471" s="107"/>
      <c r="B471" s="107"/>
      <c r="C471" s="136"/>
      <c r="D471" s="137"/>
      <c r="E471" s="137"/>
      <c r="F471" s="137"/>
      <c r="G471" s="137"/>
      <c r="H471" s="137"/>
      <c r="I471" s="111"/>
    </row>
    <row r="472" spans="1:9" x14ac:dyDescent="0.25">
      <c r="A472" s="107"/>
      <c r="B472" s="107"/>
      <c r="C472" s="136"/>
      <c r="D472" s="137"/>
      <c r="E472" s="137"/>
      <c r="F472" s="137"/>
      <c r="G472" s="137"/>
      <c r="H472" s="137"/>
      <c r="I472" s="111"/>
    </row>
    <row r="473" spans="1:9" x14ac:dyDescent="0.25">
      <c r="A473" s="107"/>
      <c r="B473" s="107"/>
      <c r="C473" s="136"/>
      <c r="D473" s="137"/>
      <c r="E473" s="137"/>
      <c r="F473" s="137"/>
      <c r="G473" s="137"/>
      <c r="H473" s="137"/>
      <c r="I473" s="111"/>
    </row>
    <row r="474" spans="1:9" x14ac:dyDescent="0.25">
      <c r="A474" s="107"/>
      <c r="B474" s="107"/>
      <c r="C474" s="136"/>
      <c r="D474" s="137"/>
      <c r="E474" s="137"/>
      <c r="F474" s="137"/>
      <c r="G474" s="137"/>
      <c r="H474" s="137"/>
      <c r="I474" s="111"/>
    </row>
    <row r="475" spans="1:9" x14ac:dyDescent="0.25">
      <c r="A475" s="107"/>
      <c r="B475" s="107"/>
      <c r="C475" s="136"/>
      <c r="D475" s="137"/>
      <c r="E475" s="137"/>
      <c r="F475" s="137"/>
      <c r="G475" s="137"/>
      <c r="H475" s="137"/>
      <c r="I475" s="111"/>
    </row>
    <row r="476" spans="1:9" x14ac:dyDescent="0.25">
      <c r="A476" s="107"/>
      <c r="B476" s="107"/>
      <c r="C476" s="136"/>
      <c r="D476" s="137"/>
      <c r="E476" s="137"/>
      <c r="F476" s="137"/>
      <c r="G476" s="137"/>
      <c r="H476" s="137"/>
      <c r="I476" s="111"/>
    </row>
    <row r="477" spans="1:9" x14ac:dyDescent="0.25">
      <c r="A477" s="107"/>
      <c r="B477" s="107"/>
      <c r="C477" s="136"/>
      <c r="D477" s="137"/>
      <c r="E477" s="137"/>
      <c r="F477" s="137"/>
      <c r="G477" s="137"/>
      <c r="H477" s="137"/>
      <c r="I477" s="111"/>
    </row>
    <row r="478" spans="1:9" x14ac:dyDescent="0.25">
      <c r="A478" s="107"/>
      <c r="B478" s="107"/>
      <c r="C478" s="136"/>
      <c r="D478" s="137"/>
      <c r="E478" s="137"/>
      <c r="F478" s="137"/>
      <c r="G478" s="137"/>
      <c r="H478" s="137"/>
      <c r="I478" s="111"/>
    </row>
    <row r="479" spans="1:9" x14ac:dyDescent="0.25">
      <c r="A479" s="107"/>
      <c r="B479" s="107"/>
      <c r="C479" s="136"/>
      <c r="D479" s="137"/>
      <c r="E479" s="137"/>
      <c r="F479" s="137"/>
      <c r="G479" s="137"/>
      <c r="H479" s="137"/>
      <c r="I479" s="111"/>
    </row>
    <row r="480" spans="1:9" x14ac:dyDescent="0.25">
      <c r="A480" s="107"/>
      <c r="B480" s="107"/>
      <c r="C480" s="136"/>
      <c r="D480" s="137"/>
      <c r="E480" s="137"/>
      <c r="F480" s="137"/>
      <c r="G480" s="137"/>
      <c r="H480" s="137"/>
      <c r="I480" s="111"/>
    </row>
    <row r="481" spans="1:9" x14ac:dyDescent="0.25">
      <c r="A481" s="107"/>
      <c r="B481" s="107"/>
      <c r="C481" s="136"/>
      <c r="D481" s="137"/>
      <c r="E481" s="137"/>
      <c r="F481" s="137"/>
      <c r="G481" s="137"/>
      <c r="H481" s="137"/>
      <c r="I481" s="111"/>
    </row>
    <row r="482" spans="1:9" x14ac:dyDescent="0.25">
      <c r="A482" s="107"/>
      <c r="B482" s="107"/>
      <c r="C482" s="136"/>
      <c r="D482" s="137"/>
      <c r="E482" s="137"/>
      <c r="F482" s="137"/>
      <c r="G482" s="137"/>
      <c r="H482" s="137"/>
      <c r="I482" s="111"/>
    </row>
    <row r="483" spans="1:9" x14ac:dyDescent="0.25">
      <c r="A483" s="107"/>
      <c r="B483" s="107"/>
      <c r="C483" s="136"/>
      <c r="D483" s="137"/>
      <c r="E483" s="137"/>
      <c r="F483" s="137"/>
      <c r="G483" s="137"/>
      <c r="H483" s="137"/>
      <c r="I483" s="111"/>
    </row>
    <row r="484" spans="1:9" x14ac:dyDescent="0.25">
      <c r="A484" s="107"/>
      <c r="B484" s="107"/>
      <c r="C484" s="136"/>
      <c r="D484" s="137"/>
      <c r="E484" s="137"/>
      <c r="F484" s="137"/>
      <c r="G484" s="137"/>
      <c r="H484" s="137"/>
      <c r="I484" s="111"/>
    </row>
    <row r="485" spans="1:9" x14ac:dyDescent="0.25">
      <c r="A485" s="107"/>
      <c r="B485" s="107"/>
      <c r="C485" s="136"/>
      <c r="D485" s="137"/>
      <c r="E485" s="137"/>
      <c r="F485" s="137"/>
      <c r="G485" s="138"/>
      <c r="H485" s="138"/>
      <c r="I485" s="111"/>
    </row>
    <row r="486" spans="1:9" x14ac:dyDescent="0.25">
      <c r="A486" s="107"/>
      <c r="B486" s="107"/>
      <c r="C486" s="136"/>
      <c r="D486" s="137"/>
      <c r="E486" s="137"/>
      <c r="F486" s="137"/>
      <c r="G486" s="138"/>
      <c r="H486" s="138"/>
      <c r="I486" s="111"/>
    </row>
    <row r="487" spans="1:9" x14ac:dyDescent="0.25">
      <c r="A487" s="107"/>
      <c r="B487" s="107"/>
      <c r="C487" s="136"/>
      <c r="D487" s="137"/>
      <c r="E487" s="137"/>
      <c r="F487" s="137"/>
      <c r="G487" s="138"/>
      <c r="H487" s="138"/>
      <c r="I487" s="111"/>
    </row>
    <row r="488" spans="1:9" x14ac:dyDescent="0.25">
      <c r="A488" s="107"/>
      <c r="B488" s="107"/>
      <c r="C488" s="136"/>
      <c r="D488" s="137"/>
      <c r="E488" s="137"/>
      <c r="F488" s="137"/>
      <c r="G488" s="138"/>
      <c r="H488" s="138"/>
      <c r="I488" s="111"/>
    </row>
    <row r="489" spans="1:9" x14ac:dyDescent="0.25">
      <c r="A489" s="107"/>
      <c r="B489" s="107"/>
      <c r="C489" s="136"/>
      <c r="D489" s="137"/>
      <c r="E489" s="137"/>
      <c r="F489" s="137"/>
      <c r="G489" s="138"/>
      <c r="H489" s="138"/>
      <c r="I489" s="111"/>
    </row>
    <row r="490" spans="1:9" x14ac:dyDescent="0.25">
      <c r="A490" s="107"/>
      <c r="B490" s="107"/>
      <c r="C490" s="136"/>
      <c r="D490" s="137"/>
      <c r="E490" s="137"/>
      <c r="F490" s="137"/>
      <c r="G490" s="138"/>
      <c r="H490" s="138"/>
      <c r="I490" s="111"/>
    </row>
    <row r="491" spans="1:9" x14ac:dyDescent="0.25">
      <c r="A491" s="107"/>
      <c r="B491" s="107"/>
      <c r="C491" s="136"/>
      <c r="D491" s="137"/>
      <c r="E491" s="137"/>
      <c r="F491" s="137"/>
      <c r="G491" s="138"/>
      <c r="H491" s="138"/>
      <c r="I491" s="111"/>
    </row>
    <row r="492" spans="1:9" x14ac:dyDescent="0.25">
      <c r="A492" s="107"/>
      <c r="B492" s="107"/>
      <c r="C492" s="136"/>
      <c r="D492" s="137"/>
      <c r="E492" s="137"/>
      <c r="F492" s="137"/>
      <c r="G492" s="138"/>
      <c r="H492" s="138"/>
      <c r="I492" s="111"/>
    </row>
    <row r="493" spans="1:9" x14ac:dyDescent="0.25">
      <c r="A493" s="107"/>
      <c r="B493" s="107"/>
      <c r="C493" s="136"/>
      <c r="D493" s="137"/>
      <c r="E493" s="137"/>
      <c r="F493" s="137"/>
      <c r="G493" s="138"/>
      <c r="H493" s="138"/>
      <c r="I493" s="111"/>
    </row>
    <row r="494" spans="1:9" x14ac:dyDescent="0.25">
      <c r="A494" s="107"/>
      <c r="B494" s="107"/>
      <c r="C494" s="136"/>
      <c r="D494" s="137"/>
      <c r="E494" s="137"/>
      <c r="F494" s="137"/>
      <c r="G494" s="138"/>
      <c r="H494" s="138"/>
      <c r="I494" s="111"/>
    </row>
  </sheetData>
  <sheetProtection algorithmName="SHA-512" hashValue="GpXht5wYncbYKOHRBHyh4eYF5CswZtBZQL3KOvDLH8kV5nQlKwT7ZKDhyluxmjy2sCgHgvKFbcA8dM89JRKGrA==" saltValue="IGtta0WkKxaK8WiYJQgYlg==" spinCount="100000" sheet="1" insertRows="0"/>
  <protectedRanges>
    <protectedRange sqref="A7:H494" name="Område1"/>
  </protectedRanges>
  <conditionalFormatting sqref="G485:G494">
    <cfRule type="expression" dxfId="10" priority="8">
      <formula>$D485="Timanställd"</formula>
    </cfRule>
  </conditionalFormatting>
  <conditionalFormatting sqref="G9:G37 F9:F40">
    <cfRule type="expression" dxfId="9" priority="7">
      <formula>$C9="Timanställd"</formula>
    </cfRule>
  </conditionalFormatting>
  <conditionalFormatting sqref="G37:G40">
    <cfRule type="expression" dxfId="8" priority="6">
      <formula>$C37="Timanställd"</formula>
    </cfRule>
  </conditionalFormatting>
  <conditionalFormatting sqref="H485:H494">
    <cfRule type="expression" dxfId="7" priority="4">
      <formula>$D485="Timanställd"</formula>
    </cfRule>
  </conditionalFormatting>
  <conditionalFormatting sqref="H9:H37">
    <cfRule type="expression" dxfId="6" priority="3">
      <formula>$C9="Timanställd"</formula>
    </cfRule>
  </conditionalFormatting>
  <conditionalFormatting sqref="H37:H40">
    <cfRule type="expression" dxfId="5" priority="2">
      <formula>$C37="Timanställd"</formula>
    </cfRule>
  </conditionalFormatting>
  <dataValidations count="2">
    <dataValidation type="whole" allowBlank="1" showInputMessage="1" showErrorMessage="1" sqref="H1:H3 D1:G5 D495:H1048576 H5">
      <formula1>0</formula1>
      <formula2>10000000000</formula2>
    </dataValidation>
    <dataValidation type="decimal" allowBlank="1" showInputMessage="1" showErrorMessage="1" sqref="D7:H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4"/>
  <sheetViews>
    <sheetView showZeros="0" showRuler="0" zoomScaleNormal="100" zoomScaleSheetLayoutView="100" zoomScalePageLayoutView="50" workbookViewId="0">
      <selection activeCell="A7" sqref="A7"/>
    </sheetView>
  </sheetViews>
  <sheetFormatPr defaultColWidth="9.28515625" defaultRowHeight="15" x14ac:dyDescent="0.25"/>
  <cols>
    <col min="1" max="1" width="53.85546875" style="5" customWidth="1"/>
    <col min="2" max="2" width="47.5703125" style="49" customWidth="1"/>
    <col min="3" max="3" width="54.42578125" style="49" customWidth="1"/>
    <col min="4" max="4" width="16.7109375" style="10" customWidth="1"/>
    <col min="5" max="5" width="18.28515625" style="10" customWidth="1"/>
    <col min="6" max="6" width="19.28515625" style="10" customWidth="1"/>
    <col min="7" max="7" width="22" style="10" customWidth="1"/>
    <col min="8" max="8" width="20.7109375" style="10" customWidth="1"/>
    <col min="9" max="9" width="18.28515625" style="5" customWidth="1"/>
    <col min="10" max="16384" width="9.28515625" style="5"/>
  </cols>
  <sheetData>
    <row r="1" spans="1:10" ht="19.5" x14ac:dyDescent="0.3">
      <c r="A1" s="51" t="s">
        <v>26</v>
      </c>
      <c r="B1" s="50"/>
      <c r="C1" s="50"/>
      <c r="D1" s="50"/>
      <c r="E1" s="50"/>
      <c r="F1" s="56"/>
      <c r="G1" s="57"/>
      <c r="H1" s="57"/>
      <c r="I1" s="64"/>
      <c r="J1" s="84"/>
    </row>
    <row r="2" spans="1:10" ht="18" x14ac:dyDescent="0.25">
      <c r="A2" s="63"/>
      <c r="B2" s="63"/>
      <c r="C2" s="63"/>
      <c r="D2" s="58"/>
      <c r="E2" s="58"/>
      <c r="F2" s="58"/>
      <c r="G2" s="57"/>
      <c r="H2" s="57"/>
      <c r="I2" s="64"/>
      <c r="J2" s="84"/>
    </row>
    <row r="3" spans="1:10" ht="39" x14ac:dyDescent="0.25">
      <c r="A3" s="52" t="s">
        <v>39</v>
      </c>
      <c r="B3" s="52"/>
      <c r="C3" s="52"/>
      <c r="D3" s="58"/>
      <c r="E3" s="58"/>
      <c r="F3" s="58"/>
      <c r="G3" s="57"/>
      <c r="H3" s="57"/>
      <c r="I3" s="64"/>
      <c r="J3" s="84"/>
    </row>
    <row r="4" spans="1:10" x14ac:dyDescent="0.25">
      <c r="A4" s="64"/>
      <c r="B4" s="64"/>
      <c r="C4" s="64"/>
      <c r="D4" s="57"/>
      <c r="E4" s="57"/>
      <c r="F4" s="57"/>
      <c r="G4" s="57"/>
      <c r="H4" s="62" t="s">
        <v>38</v>
      </c>
      <c r="I4" s="59">
        <f>SUM(I7:I494)</f>
        <v>0</v>
      </c>
    </row>
    <row r="5" spans="1:10" ht="15.75" thickBot="1" x14ac:dyDescent="0.3">
      <c r="A5" s="64"/>
      <c r="B5" s="64"/>
      <c r="C5" s="64"/>
      <c r="D5" s="57"/>
      <c r="E5" s="57"/>
      <c r="F5" s="57"/>
      <c r="G5" s="57"/>
      <c r="H5" s="57"/>
      <c r="I5" s="64"/>
      <c r="J5" s="84"/>
    </row>
    <row r="6" spans="1:10" ht="15.75" thickTop="1" x14ac:dyDescent="0.25">
      <c r="A6" s="44" t="s">
        <v>37</v>
      </c>
      <c r="B6" s="45" t="s">
        <v>30</v>
      </c>
      <c r="C6" s="45" t="s">
        <v>14</v>
      </c>
      <c r="D6" s="45">
        <f>Budgetöversikt!E12</f>
        <v>1900</v>
      </c>
      <c r="E6" s="45" t="str">
        <f>Budgetöversikt!F12</f>
        <v/>
      </c>
      <c r="F6" s="45" t="str">
        <f>Budgetöversikt!G12</f>
        <v/>
      </c>
      <c r="G6" s="46" t="str">
        <f>Budgetöversikt!H12</f>
        <v/>
      </c>
      <c r="H6" s="73" t="str">
        <f>Budgetöversikt!I12</f>
        <v/>
      </c>
      <c r="I6" s="45" t="s">
        <v>8</v>
      </c>
    </row>
    <row r="7" spans="1:10" x14ac:dyDescent="0.25">
      <c r="A7" s="7" t="s">
        <v>49</v>
      </c>
      <c r="B7" s="47"/>
      <c r="C7" s="47"/>
      <c r="D7" s="8"/>
      <c r="E7" s="8"/>
      <c r="F7" s="8"/>
      <c r="G7" s="8"/>
      <c r="H7" s="8"/>
      <c r="I7" s="6">
        <f>ROUND(SUM(D7:H7),0)</f>
        <v>0</v>
      </c>
    </row>
    <row r="8" spans="1:10" x14ac:dyDescent="0.25">
      <c r="A8" s="40"/>
      <c r="B8" s="48"/>
      <c r="C8" s="48"/>
      <c r="D8" s="41"/>
      <c r="E8" s="41"/>
      <c r="F8" s="41"/>
      <c r="G8" s="41"/>
      <c r="H8" s="41"/>
      <c r="I8" s="42">
        <f t="shared" ref="I8:I9" si="0">ROUND(SUM(D8:H8),0)</f>
        <v>0</v>
      </c>
    </row>
    <row r="9" spans="1:10" x14ac:dyDescent="0.25">
      <c r="A9" s="7"/>
      <c r="B9" s="47"/>
      <c r="C9" s="47"/>
      <c r="D9" s="8"/>
      <c r="E9" s="8"/>
      <c r="F9" s="8"/>
      <c r="G9" s="8"/>
      <c r="H9" s="8"/>
      <c r="I9" s="6">
        <f t="shared" si="0"/>
        <v>0</v>
      </c>
    </row>
    <row r="10" spans="1:10" x14ac:dyDescent="0.25">
      <c r="A10" s="40"/>
      <c r="B10" s="48"/>
      <c r="C10" s="48"/>
      <c r="D10" s="41"/>
      <c r="E10" s="41"/>
      <c r="F10" s="41"/>
      <c r="G10" s="41"/>
      <c r="H10" s="41"/>
      <c r="I10" s="42">
        <f t="shared" ref="I10:I40" si="1">ROUND(SUM(D10:H10),0)</f>
        <v>0</v>
      </c>
    </row>
    <row r="11" spans="1:10" x14ac:dyDescent="0.25">
      <c r="A11" s="7"/>
      <c r="B11" s="47"/>
      <c r="C11" s="47"/>
      <c r="D11" s="8"/>
      <c r="E11" s="8"/>
      <c r="F11" s="8"/>
      <c r="G11" s="8"/>
      <c r="H11" s="8"/>
      <c r="I11" s="6">
        <f t="shared" si="1"/>
        <v>0</v>
      </c>
    </row>
    <row r="12" spans="1:10" x14ac:dyDescent="0.25">
      <c r="A12" s="40"/>
      <c r="B12" s="48"/>
      <c r="C12" s="48"/>
      <c r="D12" s="41"/>
      <c r="E12" s="43"/>
      <c r="F12" s="43"/>
      <c r="G12" s="43"/>
      <c r="H12" s="43"/>
      <c r="I12" s="42">
        <f t="shared" si="1"/>
        <v>0</v>
      </c>
    </row>
    <row r="13" spans="1:10" x14ac:dyDescent="0.25">
      <c r="A13" s="7"/>
      <c r="B13" s="47"/>
      <c r="C13" s="47"/>
      <c r="D13" s="8"/>
      <c r="E13" s="9"/>
      <c r="F13" s="9"/>
      <c r="G13" s="9"/>
      <c r="H13" s="9"/>
      <c r="I13" s="6">
        <f t="shared" si="1"/>
        <v>0</v>
      </c>
    </row>
    <row r="14" spans="1:10" x14ac:dyDescent="0.25">
      <c r="A14" s="40"/>
      <c r="B14" s="48"/>
      <c r="C14" s="48"/>
      <c r="D14" s="41"/>
      <c r="E14" s="43"/>
      <c r="F14" s="43"/>
      <c r="G14" s="43"/>
      <c r="H14" s="43"/>
      <c r="I14" s="42">
        <f t="shared" si="1"/>
        <v>0</v>
      </c>
    </row>
    <row r="15" spans="1:10" x14ac:dyDescent="0.25">
      <c r="A15" s="7"/>
      <c r="B15" s="47"/>
      <c r="C15" s="47"/>
      <c r="D15" s="8"/>
      <c r="E15" s="9"/>
      <c r="F15" s="9"/>
      <c r="G15" s="9"/>
      <c r="H15" s="9"/>
      <c r="I15" s="6">
        <f t="shared" si="1"/>
        <v>0</v>
      </c>
    </row>
    <row r="16" spans="1:10" x14ac:dyDescent="0.25">
      <c r="A16" s="40"/>
      <c r="B16" s="48"/>
      <c r="C16" s="48"/>
      <c r="D16" s="41"/>
      <c r="E16" s="43"/>
      <c r="F16" s="43"/>
      <c r="G16" s="43"/>
      <c r="H16" s="43"/>
      <c r="I16" s="42">
        <f t="shared" si="1"/>
        <v>0</v>
      </c>
    </row>
    <row r="17" spans="1:9" x14ac:dyDescent="0.25">
      <c r="A17" s="7"/>
      <c r="B17" s="47"/>
      <c r="C17" s="47"/>
      <c r="D17" s="8"/>
      <c r="E17" s="9"/>
      <c r="F17" s="9"/>
      <c r="G17" s="9"/>
      <c r="H17" s="9"/>
      <c r="I17" s="6">
        <f t="shared" si="1"/>
        <v>0</v>
      </c>
    </row>
    <row r="18" spans="1:9" x14ac:dyDescent="0.25">
      <c r="A18" s="40"/>
      <c r="B18" s="48"/>
      <c r="C18" s="48"/>
      <c r="D18" s="41"/>
      <c r="E18" s="43"/>
      <c r="F18" s="43"/>
      <c r="G18" s="43"/>
      <c r="H18" s="43"/>
      <c r="I18" s="42">
        <f t="shared" si="1"/>
        <v>0</v>
      </c>
    </row>
    <row r="19" spans="1:9" x14ac:dyDescent="0.25">
      <c r="A19" s="7"/>
      <c r="B19" s="47"/>
      <c r="C19" s="47"/>
      <c r="D19" s="8"/>
      <c r="E19" s="9"/>
      <c r="F19" s="9"/>
      <c r="G19" s="9"/>
      <c r="H19" s="9"/>
      <c r="I19" s="6">
        <f t="shared" si="1"/>
        <v>0</v>
      </c>
    </row>
    <row r="20" spans="1:9" x14ac:dyDescent="0.25">
      <c r="A20" s="40"/>
      <c r="B20" s="48"/>
      <c r="C20" s="48"/>
      <c r="D20" s="41"/>
      <c r="E20" s="43"/>
      <c r="F20" s="43"/>
      <c r="G20" s="43"/>
      <c r="H20" s="43"/>
      <c r="I20" s="42">
        <f t="shared" si="1"/>
        <v>0</v>
      </c>
    </row>
    <row r="21" spans="1:9" x14ac:dyDescent="0.25">
      <c r="A21" s="7"/>
      <c r="B21" s="47"/>
      <c r="C21" s="47"/>
      <c r="D21" s="8"/>
      <c r="E21" s="9"/>
      <c r="F21" s="9"/>
      <c r="G21" s="9"/>
      <c r="H21" s="9"/>
      <c r="I21" s="6">
        <f t="shared" si="1"/>
        <v>0</v>
      </c>
    </row>
    <row r="22" spans="1:9" x14ac:dyDescent="0.25">
      <c r="A22" s="40"/>
      <c r="B22" s="48"/>
      <c r="C22" s="48"/>
      <c r="D22" s="41"/>
      <c r="E22" s="43"/>
      <c r="F22" s="43"/>
      <c r="G22" s="43"/>
      <c r="H22" s="43"/>
      <c r="I22" s="42">
        <f t="shared" si="1"/>
        <v>0</v>
      </c>
    </row>
    <row r="23" spans="1:9" x14ac:dyDescent="0.25">
      <c r="A23" s="7"/>
      <c r="B23" s="47"/>
      <c r="C23" s="47"/>
      <c r="D23" s="8"/>
      <c r="E23" s="9"/>
      <c r="F23" s="9"/>
      <c r="G23" s="9"/>
      <c r="H23" s="9"/>
      <c r="I23" s="6">
        <f t="shared" si="1"/>
        <v>0</v>
      </c>
    </row>
    <row r="24" spans="1:9" x14ac:dyDescent="0.25">
      <c r="A24" s="40"/>
      <c r="B24" s="48"/>
      <c r="C24" s="48"/>
      <c r="D24" s="41"/>
      <c r="E24" s="43"/>
      <c r="F24" s="43"/>
      <c r="G24" s="43"/>
      <c r="H24" s="43"/>
      <c r="I24" s="42">
        <f t="shared" si="1"/>
        <v>0</v>
      </c>
    </row>
    <row r="25" spans="1:9" x14ac:dyDescent="0.25">
      <c r="A25" s="7"/>
      <c r="B25" s="47"/>
      <c r="C25" s="47"/>
      <c r="D25" s="8"/>
      <c r="E25" s="9"/>
      <c r="F25" s="9"/>
      <c r="G25" s="9"/>
      <c r="H25" s="9"/>
      <c r="I25" s="6">
        <f t="shared" si="1"/>
        <v>0</v>
      </c>
    </row>
    <row r="26" spans="1:9" x14ac:dyDescent="0.25">
      <c r="A26" s="40"/>
      <c r="B26" s="48"/>
      <c r="C26" s="48"/>
      <c r="D26" s="41"/>
      <c r="E26" s="43"/>
      <c r="F26" s="43"/>
      <c r="G26" s="43"/>
      <c r="H26" s="43"/>
      <c r="I26" s="42">
        <f t="shared" si="1"/>
        <v>0</v>
      </c>
    </row>
    <row r="27" spans="1:9" x14ac:dyDescent="0.25">
      <c r="A27" s="7"/>
      <c r="B27" s="47"/>
      <c r="C27" s="47"/>
      <c r="D27" s="8"/>
      <c r="E27" s="9"/>
      <c r="F27" s="9"/>
      <c r="G27" s="9"/>
      <c r="H27" s="9"/>
      <c r="I27" s="6">
        <f t="shared" si="1"/>
        <v>0</v>
      </c>
    </row>
    <row r="28" spans="1:9" x14ac:dyDescent="0.25">
      <c r="A28" s="40"/>
      <c r="B28" s="48"/>
      <c r="C28" s="48"/>
      <c r="D28" s="41"/>
      <c r="E28" s="43"/>
      <c r="F28" s="43"/>
      <c r="G28" s="43"/>
      <c r="H28" s="43"/>
      <c r="I28" s="42">
        <f t="shared" si="1"/>
        <v>0</v>
      </c>
    </row>
    <row r="29" spans="1:9" x14ac:dyDescent="0.25">
      <c r="A29" s="7"/>
      <c r="B29" s="47"/>
      <c r="C29" s="47"/>
      <c r="D29" s="8"/>
      <c r="E29" s="9"/>
      <c r="F29" s="9"/>
      <c r="G29" s="9"/>
      <c r="H29" s="9"/>
      <c r="I29" s="6">
        <f t="shared" si="1"/>
        <v>0</v>
      </c>
    </row>
    <row r="30" spans="1:9" x14ac:dyDescent="0.25">
      <c r="A30" s="40"/>
      <c r="B30" s="48"/>
      <c r="C30" s="48"/>
      <c r="D30" s="41"/>
      <c r="E30" s="43"/>
      <c r="F30" s="43"/>
      <c r="G30" s="43"/>
      <c r="H30" s="43"/>
      <c r="I30" s="42">
        <f t="shared" si="1"/>
        <v>0</v>
      </c>
    </row>
    <row r="31" spans="1:9" x14ac:dyDescent="0.25">
      <c r="A31" s="7"/>
      <c r="B31" s="47"/>
      <c r="C31" s="47"/>
      <c r="D31" s="8"/>
      <c r="E31" s="9"/>
      <c r="F31" s="9"/>
      <c r="G31" s="9"/>
      <c r="H31" s="9"/>
      <c r="I31" s="6">
        <f t="shared" si="1"/>
        <v>0</v>
      </c>
    </row>
    <row r="32" spans="1:9" x14ac:dyDescent="0.25">
      <c r="A32" s="40"/>
      <c r="B32" s="48"/>
      <c r="C32" s="48"/>
      <c r="D32" s="41"/>
      <c r="E32" s="43"/>
      <c r="F32" s="43"/>
      <c r="G32" s="43"/>
      <c r="H32" s="43"/>
      <c r="I32" s="42">
        <f t="shared" si="1"/>
        <v>0</v>
      </c>
    </row>
    <row r="33" spans="1:9" x14ac:dyDescent="0.25">
      <c r="A33" s="7"/>
      <c r="B33" s="47"/>
      <c r="C33" s="47"/>
      <c r="D33" s="8"/>
      <c r="E33" s="9"/>
      <c r="F33" s="9"/>
      <c r="G33" s="9"/>
      <c r="H33" s="9"/>
      <c r="I33" s="6">
        <f t="shared" si="1"/>
        <v>0</v>
      </c>
    </row>
    <row r="34" spans="1:9" x14ac:dyDescent="0.25">
      <c r="A34" s="40"/>
      <c r="B34" s="48"/>
      <c r="C34" s="48"/>
      <c r="D34" s="41"/>
      <c r="E34" s="43"/>
      <c r="F34" s="43"/>
      <c r="G34" s="43"/>
      <c r="H34" s="43"/>
      <c r="I34" s="42">
        <f t="shared" si="1"/>
        <v>0</v>
      </c>
    </row>
    <row r="35" spans="1:9" x14ac:dyDescent="0.25">
      <c r="A35" s="7"/>
      <c r="B35" s="47"/>
      <c r="C35" s="47"/>
      <c r="D35" s="8"/>
      <c r="E35" s="9"/>
      <c r="F35" s="9"/>
      <c r="G35" s="9"/>
      <c r="H35" s="9"/>
      <c r="I35" s="6">
        <f t="shared" si="1"/>
        <v>0</v>
      </c>
    </row>
    <row r="36" spans="1:9" x14ac:dyDescent="0.25">
      <c r="A36" s="40"/>
      <c r="B36" s="48"/>
      <c r="C36" s="48"/>
      <c r="D36" s="41"/>
      <c r="E36" s="43"/>
      <c r="F36" s="43"/>
      <c r="G36" s="43"/>
      <c r="H36" s="43"/>
      <c r="I36" s="42">
        <f t="shared" si="1"/>
        <v>0</v>
      </c>
    </row>
    <row r="37" spans="1:9" x14ac:dyDescent="0.25">
      <c r="A37" s="7"/>
      <c r="B37" s="47"/>
      <c r="C37" s="47"/>
      <c r="D37" s="8"/>
      <c r="E37" s="9"/>
      <c r="F37" s="9"/>
      <c r="G37" s="9"/>
      <c r="H37" s="9"/>
      <c r="I37" s="6">
        <f t="shared" si="1"/>
        <v>0</v>
      </c>
    </row>
    <row r="38" spans="1:9" x14ac:dyDescent="0.25">
      <c r="A38" s="40"/>
      <c r="B38" s="48"/>
      <c r="C38" s="48"/>
      <c r="D38" s="41"/>
      <c r="E38" s="43"/>
      <c r="F38" s="43"/>
      <c r="G38" s="43"/>
      <c r="H38" s="43"/>
      <c r="I38" s="42">
        <f t="shared" si="1"/>
        <v>0</v>
      </c>
    </row>
    <row r="39" spans="1:9" x14ac:dyDescent="0.25">
      <c r="A39" s="7"/>
      <c r="B39" s="47"/>
      <c r="C39" s="47"/>
      <c r="D39" s="8"/>
      <c r="E39" s="9"/>
      <c r="F39" s="9"/>
      <c r="G39" s="9"/>
      <c r="H39" s="9"/>
      <c r="I39" s="6">
        <f t="shared" si="1"/>
        <v>0</v>
      </c>
    </row>
    <row r="40" spans="1:9" x14ac:dyDescent="0.25">
      <c r="A40" s="40"/>
      <c r="B40" s="133"/>
      <c r="C40" s="133"/>
      <c r="D40" s="134"/>
      <c r="E40" s="139"/>
      <c r="F40" s="139"/>
      <c r="G40" s="139"/>
      <c r="H40" s="139"/>
      <c r="I40" s="135">
        <f t="shared" si="1"/>
        <v>0</v>
      </c>
    </row>
    <row r="41" spans="1:9" x14ac:dyDescent="0.25">
      <c r="A41" s="143"/>
      <c r="B41" s="140"/>
      <c r="C41" s="140"/>
      <c r="D41" s="141"/>
      <c r="E41" s="141"/>
      <c r="F41" s="141"/>
      <c r="G41" s="141"/>
      <c r="H41" s="141"/>
      <c r="I41" s="141"/>
    </row>
    <row r="42" spans="1:9" x14ac:dyDescent="0.25">
      <c r="A42" s="107"/>
      <c r="B42" s="136"/>
      <c r="C42" s="136"/>
      <c r="D42" s="137"/>
      <c r="E42" s="137"/>
      <c r="F42" s="137"/>
      <c r="G42" s="137"/>
      <c r="H42" s="137"/>
      <c r="I42" s="137"/>
    </row>
    <row r="43" spans="1:9" x14ac:dyDescent="0.25">
      <c r="A43" s="107"/>
      <c r="B43" s="136"/>
      <c r="C43" s="136"/>
      <c r="D43" s="137"/>
      <c r="E43" s="137"/>
      <c r="F43" s="137"/>
      <c r="G43" s="137"/>
      <c r="H43" s="137"/>
      <c r="I43" s="137"/>
    </row>
    <row r="44" spans="1:9" x14ac:dyDescent="0.25">
      <c r="A44" s="107"/>
      <c r="B44" s="136"/>
      <c r="C44" s="136"/>
      <c r="D44" s="137"/>
      <c r="E44" s="137"/>
      <c r="F44" s="137"/>
      <c r="G44" s="137"/>
      <c r="H44" s="137"/>
      <c r="I44" s="137"/>
    </row>
    <row r="45" spans="1:9" x14ac:dyDescent="0.25">
      <c r="A45" s="107"/>
      <c r="B45" s="136"/>
      <c r="C45" s="136"/>
      <c r="D45" s="137"/>
      <c r="E45" s="137"/>
      <c r="F45" s="137"/>
      <c r="G45" s="137"/>
      <c r="H45" s="137"/>
      <c r="I45" s="137"/>
    </row>
    <row r="46" spans="1:9" x14ac:dyDescent="0.25">
      <c r="A46" s="107"/>
      <c r="B46" s="136"/>
      <c r="C46" s="136"/>
      <c r="D46" s="137"/>
      <c r="E46" s="137"/>
      <c r="F46" s="137"/>
      <c r="G46" s="137"/>
      <c r="H46" s="137"/>
      <c r="I46" s="137"/>
    </row>
    <row r="47" spans="1:9" x14ac:dyDescent="0.25">
      <c r="A47" s="107"/>
      <c r="B47" s="136"/>
      <c r="C47" s="136"/>
      <c r="D47" s="137"/>
      <c r="E47" s="137"/>
      <c r="F47" s="137"/>
      <c r="G47" s="137"/>
      <c r="H47" s="137"/>
      <c r="I47" s="137"/>
    </row>
    <row r="48" spans="1:9" x14ac:dyDescent="0.25">
      <c r="A48" s="107"/>
      <c r="B48" s="136"/>
      <c r="C48" s="136"/>
      <c r="D48" s="137"/>
      <c r="E48" s="137"/>
      <c r="F48" s="137"/>
      <c r="G48" s="137"/>
      <c r="H48" s="137"/>
      <c r="I48" s="137"/>
    </row>
    <row r="49" spans="1:9" x14ac:dyDescent="0.25">
      <c r="A49" s="107"/>
      <c r="B49" s="136"/>
      <c r="C49" s="136"/>
      <c r="D49" s="137"/>
      <c r="E49" s="137"/>
      <c r="F49" s="137"/>
      <c r="G49" s="137"/>
      <c r="H49" s="137"/>
      <c r="I49" s="137"/>
    </row>
    <row r="50" spans="1:9" x14ac:dyDescent="0.25">
      <c r="A50" s="107"/>
      <c r="B50" s="136"/>
      <c r="C50" s="136"/>
      <c r="D50" s="137"/>
      <c r="E50" s="137"/>
      <c r="F50" s="137"/>
      <c r="G50" s="137"/>
      <c r="H50" s="137"/>
      <c r="I50" s="137"/>
    </row>
    <row r="51" spans="1:9" x14ac:dyDescent="0.25">
      <c r="A51" s="107"/>
      <c r="B51" s="136"/>
      <c r="C51" s="136"/>
      <c r="D51" s="137"/>
      <c r="E51" s="137"/>
      <c r="F51" s="137"/>
      <c r="G51" s="137"/>
      <c r="H51" s="137"/>
      <c r="I51" s="137"/>
    </row>
    <row r="52" spans="1:9" x14ac:dyDescent="0.25">
      <c r="A52" s="107"/>
      <c r="B52" s="136"/>
      <c r="C52" s="136"/>
      <c r="D52" s="137"/>
      <c r="E52" s="137"/>
      <c r="F52" s="137"/>
      <c r="G52" s="137"/>
      <c r="H52" s="137"/>
      <c r="I52" s="137"/>
    </row>
    <row r="53" spans="1:9" x14ac:dyDescent="0.25">
      <c r="A53" s="107"/>
      <c r="B53" s="136"/>
      <c r="C53" s="136"/>
      <c r="D53" s="137"/>
      <c r="E53" s="137"/>
      <c r="F53" s="137"/>
      <c r="G53" s="137"/>
      <c r="H53" s="137"/>
      <c r="I53" s="137"/>
    </row>
    <row r="54" spans="1:9" x14ac:dyDescent="0.25">
      <c r="A54" s="107"/>
      <c r="B54" s="136"/>
      <c r="C54" s="136"/>
      <c r="D54" s="137"/>
      <c r="E54" s="137"/>
      <c r="F54" s="137"/>
      <c r="G54" s="137"/>
      <c r="H54" s="137"/>
      <c r="I54" s="137"/>
    </row>
    <row r="55" spans="1:9" x14ac:dyDescent="0.25">
      <c r="A55" s="107"/>
      <c r="B55" s="136"/>
      <c r="C55" s="136"/>
      <c r="D55" s="137"/>
      <c r="E55" s="137"/>
      <c r="F55" s="137"/>
      <c r="G55" s="137"/>
      <c r="H55" s="137"/>
      <c r="I55" s="137"/>
    </row>
    <row r="56" spans="1:9" x14ac:dyDescent="0.25">
      <c r="A56" s="107"/>
      <c r="B56" s="136"/>
      <c r="C56" s="136"/>
      <c r="D56" s="137"/>
      <c r="E56" s="137"/>
      <c r="F56" s="137"/>
      <c r="G56" s="137"/>
      <c r="H56" s="137"/>
      <c r="I56" s="137"/>
    </row>
    <row r="57" spans="1:9" x14ac:dyDescent="0.25">
      <c r="A57" s="107"/>
      <c r="B57" s="136"/>
      <c r="C57" s="136"/>
      <c r="D57" s="137"/>
      <c r="E57" s="137"/>
      <c r="F57" s="137"/>
      <c r="G57" s="137"/>
      <c r="H57" s="137"/>
      <c r="I57" s="137"/>
    </row>
    <row r="58" spans="1:9" x14ac:dyDescent="0.25">
      <c r="A58" s="107"/>
      <c r="B58" s="136"/>
      <c r="C58" s="136"/>
      <c r="D58" s="137"/>
      <c r="E58" s="137"/>
      <c r="F58" s="137"/>
      <c r="G58" s="137"/>
      <c r="H58" s="137"/>
      <c r="I58" s="137"/>
    </row>
    <row r="59" spans="1:9" x14ac:dyDescent="0.25">
      <c r="A59" s="107"/>
      <c r="B59" s="136"/>
      <c r="C59" s="136"/>
      <c r="D59" s="137"/>
      <c r="E59" s="137"/>
      <c r="F59" s="137"/>
      <c r="G59" s="137"/>
      <c r="H59" s="137"/>
      <c r="I59" s="137"/>
    </row>
    <row r="60" spans="1:9" x14ac:dyDescent="0.25">
      <c r="A60" s="107"/>
      <c r="B60" s="136"/>
      <c r="C60" s="136"/>
      <c r="D60" s="137"/>
      <c r="E60" s="137"/>
      <c r="F60" s="137"/>
      <c r="G60" s="137"/>
      <c r="H60" s="137"/>
      <c r="I60" s="137"/>
    </row>
    <row r="61" spans="1:9" x14ac:dyDescent="0.25">
      <c r="A61" s="107"/>
      <c r="B61" s="136"/>
      <c r="C61" s="136"/>
      <c r="D61" s="137"/>
      <c r="E61" s="137"/>
      <c r="F61" s="137"/>
      <c r="G61" s="137"/>
      <c r="H61" s="137"/>
      <c r="I61" s="137"/>
    </row>
    <row r="62" spans="1:9" x14ac:dyDescent="0.25">
      <c r="A62" s="107"/>
      <c r="B62" s="136"/>
      <c r="C62" s="136"/>
      <c r="D62" s="137"/>
      <c r="E62" s="137"/>
      <c r="F62" s="137"/>
      <c r="G62" s="137"/>
      <c r="H62" s="137"/>
      <c r="I62" s="137"/>
    </row>
    <row r="63" spans="1:9" x14ac:dyDescent="0.25">
      <c r="A63" s="107"/>
      <c r="B63" s="136"/>
      <c r="C63" s="136"/>
      <c r="D63" s="137"/>
      <c r="E63" s="137"/>
      <c r="F63" s="137"/>
      <c r="G63" s="137"/>
      <c r="H63" s="137"/>
      <c r="I63" s="137"/>
    </row>
    <row r="64" spans="1:9" x14ac:dyDescent="0.25">
      <c r="A64" s="107"/>
      <c r="B64" s="136"/>
      <c r="C64" s="136"/>
      <c r="D64" s="137"/>
      <c r="E64" s="137"/>
      <c r="F64" s="137"/>
      <c r="G64" s="137"/>
      <c r="H64" s="137"/>
      <c r="I64" s="137"/>
    </row>
    <row r="65" spans="1:9" x14ac:dyDescent="0.25">
      <c r="A65" s="107"/>
      <c r="B65" s="136"/>
      <c r="C65" s="136"/>
      <c r="D65" s="137"/>
      <c r="E65" s="137"/>
      <c r="F65" s="137"/>
      <c r="G65" s="137"/>
      <c r="H65" s="137"/>
      <c r="I65" s="137"/>
    </row>
    <row r="66" spans="1:9" x14ac:dyDescent="0.25">
      <c r="A66" s="107"/>
      <c r="B66" s="136"/>
      <c r="C66" s="136"/>
      <c r="D66" s="137"/>
      <c r="E66" s="137"/>
      <c r="F66" s="137"/>
      <c r="G66" s="137"/>
      <c r="H66" s="137"/>
      <c r="I66" s="137"/>
    </row>
    <row r="67" spans="1:9" x14ac:dyDescent="0.25">
      <c r="A67" s="107"/>
      <c r="B67" s="136"/>
      <c r="C67" s="136"/>
      <c r="D67" s="137"/>
      <c r="E67" s="137"/>
      <c r="F67" s="137"/>
      <c r="G67" s="137"/>
      <c r="H67" s="137"/>
      <c r="I67" s="137"/>
    </row>
    <row r="68" spans="1:9" x14ac:dyDescent="0.25">
      <c r="A68" s="107"/>
      <c r="B68" s="136"/>
      <c r="C68" s="136"/>
      <c r="D68" s="137"/>
      <c r="E68" s="137"/>
      <c r="F68" s="137"/>
      <c r="G68" s="137"/>
      <c r="H68" s="137"/>
      <c r="I68" s="137"/>
    </row>
    <row r="69" spans="1:9" x14ac:dyDescent="0.25">
      <c r="A69" s="107"/>
      <c r="B69" s="136"/>
      <c r="C69" s="136"/>
      <c r="D69" s="137"/>
      <c r="E69" s="137"/>
      <c r="F69" s="137"/>
      <c r="G69" s="137"/>
      <c r="H69" s="137"/>
      <c r="I69" s="137"/>
    </row>
    <row r="70" spans="1:9" x14ac:dyDescent="0.25">
      <c r="A70" s="107"/>
      <c r="B70" s="136"/>
      <c r="C70" s="136"/>
      <c r="D70" s="137"/>
      <c r="E70" s="137"/>
      <c r="F70" s="137"/>
      <c r="G70" s="137"/>
      <c r="H70" s="137"/>
      <c r="I70" s="137"/>
    </row>
    <row r="71" spans="1:9" x14ac:dyDescent="0.25">
      <c r="A71" s="107"/>
      <c r="B71" s="136"/>
      <c r="C71" s="136"/>
      <c r="D71" s="137"/>
      <c r="E71" s="137"/>
      <c r="F71" s="137"/>
      <c r="G71" s="137"/>
      <c r="H71" s="137"/>
      <c r="I71" s="137"/>
    </row>
    <row r="72" spans="1:9" x14ac:dyDescent="0.25">
      <c r="A72" s="107"/>
      <c r="B72" s="136"/>
      <c r="C72" s="136"/>
      <c r="D72" s="137"/>
      <c r="E72" s="137"/>
      <c r="F72" s="137"/>
      <c r="G72" s="137"/>
      <c r="H72" s="137"/>
      <c r="I72" s="137"/>
    </row>
    <row r="73" spans="1:9" x14ac:dyDescent="0.25">
      <c r="A73" s="107"/>
      <c r="B73" s="136"/>
      <c r="C73" s="136"/>
      <c r="D73" s="137"/>
      <c r="E73" s="137"/>
      <c r="F73" s="137"/>
      <c r="G73" s="137"/>
      <c r="H73" s="137"/>
      <c r="I73" s="137"/>
    </row>
    <row r="74" spans="1:9" x14ac:dyDescent="0.25">
      <c r="A74" s="107"/>
      <c r="B74" s="136"/>
      <c r="C74" s="136"/>
      <c r="D74" s="137"/>
      <c r="E74" s="137"/>
      <c r="F74" s="137"/>
      <c r="G74" s="137"/>
      <c r="H74" s="137"/>
      <c r="I74" s="137"/>
    </row>
    <row r="75" spans="1:9" x14ac:dyDescent="0.25">
      <c r="A75" s="107"/>
      <c r="B75" s="136"/>
      <c r="C75" s="136"/>
      <c r="D75" s="137"/>
      <c r="E75" s="137"/>
      <c r="F75" s="137"/>
      <c r="G75" s="137"/>
      <c r="H75" s="137"/>
      <c r="I75" s="137"/>
    </row>
    <row r="76" spans="1:9" x14ac:dyDescent="0.25">
      <c r="A76" s="107"/>
      <c r="B76" s="136"/>
      <c r="C76" s="136"/>
      <c r="D76" s="137"/>
      <c r="E76" s="137"/>
      <c r="F76" s="137"/>
      <c r="G76" s="137"/>
      <c r="H76" s="137"/>
      <c r="I76" s="137"/>
    </row>
    <row r="77" spans="1:9" x14ac:dyDescent="0.25">
      <c r="A77" s="107"/>
      <c r="B77" s="136"/>
      <c r="C77" s="136"/>
      <c r="D77" s="137"/>
      <c r="E77" s="137"/>
      <c r="F77" s="137"/>
      <c r="G77" s="137"/>
      <c r="H77" s="137"/>
      <c r="I77" s="137"/>
    </row>
    <row r="78" spans="1:9" x14ac:dyDescent="0.25">
      <c r="A78" s="107"/>
      <c r="B78" s="136"/>
      <c r="C78" s="136"/>
      <c r="D78" s="137"/>
      <c r="E78" s="137"/>
      <c r="F78" s="137"/>
      <c r="G78" s="137"/>
      <c r="H78" s="137"/>
      <c r="I78" s="137"/>
    </row>
    <row r="79" spans="1:9" x14ac:dyDescent="0.25">
      <c r="A79" s="107"/>
      <c r="B79" s="136"/>
      <c r="C79" s="136"/>
      <c r="D79" s="137"/>
      <c r="E79" s="137"/>
      <c r="F79" s="137"/>
      <c r="G79" s="137"/>
      <c r="H79" s="137"/>
      <c r="I79" s="137"/>
    </row>
    <row r="80" spans="1:9" x14ac:dyDescent="0.25">
      <c r="A80" s="107"/>
      <c r="B80" s="136"/>
      <c r="C80" s="136"/>
      <c r="D80" s="137"/>
      <c r="E80" s="137"/>
      <c r="F80" s="137"/>
      <c r="G80" s="137"/>
      <c r="H80" s="137"/>
      <c r="I80" s="137"/>
    </row>
    <row r="81" spans="1:9" x14ac:dyDescent="0.25">
      <c r="A81" s="107"/>
      <c r="B81" s="136"/>
      <c r="C81" s="136"/>
      <c r="D81" s="137"/>
      <c r="E81" s="137"/>
      <c r="F81" s="137"/>
      <c r="G81" s="137"/>
      <c r="H81" s="137"/>
      <c r="I81" s="137"/>
    </row>
    <row r="82" spans="1:9" x14ac:dyDescent="0.25">
      <c r="A82" s="107"/>
      <c r="B82" s="136"/>
      <c r="C82" s="136"/>
      <c r="D82" s="137"/>
      <c r="E82" s="137"/>
      <c r="F82" s="137"/>
      <c r="G82" s="137"/>
      <c r="H82" s="137"/>
      <c r="I82" s="137"/>
    </row>
    <row r="83" spans="1:9" x14ac:dyDescent="0.25">
      <c r="A83" s="107"/>
      <c r="B83" s="136"/>
      <c r="C83" s="136"/>
      <c r="D83" s="137"/>
      <c r="E83" s="137"/>
      <c r="F83" s="137"/>
      <c r="G83" s="137"/>
      <c r="H83" s="137"/>
      <c r="I83" s="137"/>
    </row>
    <row r="84" spans="1:9" x14ac:dyDescent="0.25">
      <c r="A84" s="107"/>
      <c r="B84" s="136"/>
      <c r="C84" s="136"/>
      <c r="D84" s="137"/>
      <c r="E84" s="137"/>
      <c r="F84" s="137"/>
      <c r="G84" s="137"/>
      <c r="H84" s="137"/>
      <c r="I84" s="137"/>
    </row>
    <row r="85" spans="1:9" x14ac:dyDescent="0.25">
      <c r="A85" s="107"/>
      <c r="B85" s="136"/>
      <c r="C85" s="136"/>
      <c r="D85" s="137"/>
      <c r="E85" s="137"/>
      <c r="F85" s="137"/>
      <c r="G85" s="137"/>
      <c r="H85" s="137"/>
      <c r="I85" s="137"/>
    </row>
    <row r="86" spans="1:9" x14ac:dyDescent="0.25">
      <c r="A86" s="107"/>
      <c r="B86" s="136"/>
      <c r="C86" s="136"/>
      <c r="D86" s="137"/>
      <c r="E86" s="137"/>
      <c r="F86" s="137"/>
      <c r="G86" s="137"/>
      <c r="H86" s="137"/>
      <c r="I86" s="137"/>
    </row>
    <row r="87" spans="1:9" x14ac:dyDescent="0.25">
      <c r="A87" s="107"/>
      <c r="B87" s="136"/>
      <c r="C87" s="136"/>
      <c r="D87" s="137"/>
      <c r="E87" s="137"/>
      <c r="F87" s="137"/>
      <c r="G87" s="137"/>
      <c r="H87" s="137"/>
      <c r="I87" s="137"/>
    </row>
    <row r="88" spans="1:9" x14ac:dyDescent="0.25">
      <c r="A88" s="107"/>
      <c r="B88" s="136"/>
      <c r="C88" s="136"/>
      <c r="D88" s="137"/>
      <c r="E88" s="137"/>
      <c r="F88" s="137"/>
      <c r="G88" s="137"/>
      <c r="H88" s="137"/>
      <c r="I88" s="137"/>
    </row>
    <row r="89" spans="1:9" x14ac:dyDescent="0.25">
      <c r="A89" s="107"/>
      <c r="B89" s="136"/>
      <c r="C89" s="136"/>
      <c r="D89" s="137"/>
      <c r="E89" s="137"/>
      <c r="F89" s="137"/>
      <c r="G89" s="137"/>
      <c r="H89" s="137"/>
      <c r="I89" s="137"/>
    </row>
    <row r="90" spans="1:9" x14ac:dyDescent="0.25">
      <c r="A90" s="107"/>
      <c r="B90" s="136"/>
      <c r="C90" s="136"/>
      <c r="D90" s="137"/>
      <c r="E90" s="137"/>
      <c r="F90" s="137"/>
      <c r="G90" s="137"/>
      <c r="H90" s="137"/>
      <c r="I90" s="137"/>
    </row>
    <row r="91" spans="1:9" x14ac:dyDescent="0.25">
      <c r="A91" s="107"/>
      <c r="B91" s="136"/>
      <c r="C91" s="136"/>
      <c r="D91" s="137"/>
      <c r="E91" s="137"/>
      <c r="F91" s="137"/>
      <c r="G91" s="137"/>
      <c r="H91" s="137"/>
      <c r="I91" s="137"/>
    </row>
    <row r="92" spans="1:9" x14ac:dyDescent="0.25">
      <c r="A92" s="107"/>
      <c r="B92" s="136"/>
      <c r="C92" s="136"/>
      <c r="D92" s="137"/>
      <c r="E92" s="137"/>
      <c r="F92" s="137"/>
      <c r="G92" s="137"/>
      <c r="H92" s="137"/>
      <c r="I92" s="137"/>
    </row>
    <row r="93" spans="1:9" x14ac:dyDescent="0.25">
      <c r="A93" s="107"/>
      <c r="B93" s="136"/>
      <c r="C93" s="136"/>
      <c r="D93" s="137"/>
      <c r="E93" s="137"/>
      <c r="F93" s="137"/>
      <c r="G93" s="137"/>
      <c r="H93" s="137"/>
      <c r="I93" s="137"/>
    </row>
    <row r="94" spans="1:9" x14ac:dyDescent="0.25">
      <c r="A94" s="107"/>
      <c r="B94" s="136"/>
      <c r="C94" s="136"/>
      <c r="D94" s="137"/>
      <c r="E94" s="137"/>
      <c r="F94" s="137"/>
      <c r="G94" s="137"/>
      <c r="H94" s="137"/>
      <c r="I94" s="137"/>
    </row>
    <row r="95" spans="1:9" x14ac:dyDescent="0.25">
      <c r="A95" s="107"/>
      <c r="B95" s="136"/>
      <c r="C95" s="136"/>
      <c r="D95" s="137"/>
      <c r="E95" s="137"/>
      <c r="F95" s="137"/>
      <c r="G95" s="137"/>
      <c r="H95" s="137"/>
      <c r="I95" s="137"/>
    </row>
    <row r="96" spans="1:9" x14ac:dyDescent="0.25">
      <c r="A96" s="107"/>
      <c r="B96" s="136"/>
      <c r="C96" s="136"/>
      <c r="D96" s="137"/>
      <c r="E96" s="137"/>
      <c r="F96" s="137"/>
      <c r="G96" s="137"/>
      <c r="H96" s="137"/>
      <c r="I96" s="137"/>
    </row>
    <row r="97" spans="1:9" x14ac:dyDescent="0.25">
      <c r="A97" s="107"/>
      <c r="B97" s="136"/>
      <c r="C97" s="136"/>
      <c r="D97" s="137"/>
      <c r="E97" s="137"/>
      <c r="F97" s="137"/>
      <c r="G97" s="137"/>
      <c r="H97" s="137"/>
      <c r="I97" s="137"/>
    </row>
    <row r="98" spans="1:9" x14ac:dyDescent="0.25">
      <c r="A98" s="107"/>
      <c r="B98" s="136"/>
      <c r="C98" s="136"/>
      <c r="D98" s="137"/>
      <c r="E98" s="137"/>
      <c r="F98" s="137"/>
      <c r="G98" s="137"/>
      <c r="H98" s="137"/>
      <c r="I98" s="137"/>
    </row>
    <row r="99" spans="1:9" x14ac:dyDescent="0.25">
      <c r="A99" s="107"/>
      <c r="B99" s="136"/>
      <c r="C99" s="136"/>
      <c r="D99" s="137"/>
      <c r="E99" s="137"/>
      <c r="F99" s="137"/>
      <c r="G99" s="137"/>
      <c r="H99" s="137"/>
      <c r="I99" s="137"/>
    </row>
    <row r="100" spans="1:9" x14ac:dyDescent="0.25">
      <c r="A100" s="107"/>
      <c r="B100" s="136"/>
      <c r="C100" s="136"/>
      <c r="D100" s="137"/>
      <c r="E100" s="137"/>
      <c r="F100" s="137"/>
      <c r="G100" s="137"/>
      <c r="H100" s="137"/>
      <c r="I100" s="137"/>
    </row>
    <row r="101" spans="1:9" x14ac:dyDescent="0.25">
      <c r="A101" s="107"/>
      <c r="B101" s="136"/>
      <c r="C101" s="136"/>
      <c r="D101" s="137"/>
      <c r="E101" s="137"/>
      <c r="F101" s="137"/>
      <c r="G101" s="137"/>
      <c r="H101" s="137"/>
      <c r="I101" s="137"/>
    </row>
    <row r="102" spans="1:9" x14ac:dyDescent="0.25">
      <c r="A102" s="107"/>
      <c r="B102" s="136"/>
      <c r="C102" s="136"/>
      <c r="D102" s="137"/>
      <c r="E102" s="137"/>
      <c r="F102" s="137"/>
      <c r="G102" s="137"/>
      <c r="H102" s="137"/>
      <c r="I102" s="137"/>
    </row>
    <row r="103" spans="1:9" x14ac:dyDescent="0.25">
      <c r="A103" s="107"/>
      <c r="B103" s="136"/>
      <c r="C103" s="136"/>
      <c r="D103" s="137"/>
      <c r="E103" s="137"/>
      <c r="F103" s="137"/>
      <c r="G103" s="137"/>
      <c r="H103" s="137"/>
      <c r="I103" s="137"/>
    </row>
    <row r="104" spans="1:9" x14ac:dyDescent="0.25">
      <c r="A104" s="107"/>
      <c r="B104" s="136"/>
      <c r="C104" s="136"/>
      <c r="D104" s="137"/>
      <c r="E104" s="137"/>
      <c r="F104" s="137"/>
      <c r="G104" s="137"/>
      <c r="H104" s="137"/>
      <c r="I104" s="137"/>
    </row>
    <row r="105" spans="1:9" x14ac:dyDescent="0.25">
      <c r="A105" s="107"/>
      <c r="B105" s="136"/>
      <c r="C105" s="136"/>
      <c r="D105" s="137"/>
      <c r="E105" s="137"/>
      <c r="F105" s="137"/>
      <c r="G105" s="137"/>
      <c r="H105" s="137"/>
      <c r="I105" s="137"/>
    </row>
    <row r="106" spans="1:9" x14ac:dyDescent="0.25">
      <c r="A106" s="107"/>
      <c r="B106" s="136"/>
      <c r="C106" s="136"/>
      <c r="D106" s="137"/>
      <c r="E106" s="137"/>
      <c r="F106" s="137"/>
      <c r="G106" s="137"/>
      <c r="H106" s="137"/>
      <c r="I106" s="137"/>
    </row>
    <row r="107" spans="1:9" x14ac:dyDescent="0.25">
      <c r="A107" s="107"/>
      <c r="B107" s="136"/>
      <c r="C107" s="136"/>
      <c r="D107" s="137"/>
      <c r="E107" s="137"/>
      <c r="F107" s="137"/>
      <c r="G107" s="137"/>
      <c r="H107" s="137"/>
      <c r="I107" s="137"/>
    </row>
    <row r="108" spans="1:9" x14ac:dyDescent="0.25">
      <c r="A108" s="107"/>
      <c r="B108" s="136"/>
      <c r="C108" s="136"/>
      <c r="D108" s="137"/>
      <c r="E108" s="137"/>
      <c r="F108" s="137"/>
      <c r="G108" s="137"/>
      <c r="H108" s="137"/>
      <c r="I108" s="137"/>
    </row>
    <row r="109" spans="1:9" x14ac:dyDescent="0.25">
      <c r="A109" s="107"/>
      <c r="B109" s="136"/>
      <c r="C109" s="136"/>
      <c r="D109" s="137"/>
      <c r="E109" s="137"/>
      <c r="F109" s="137"/>
      <c r="G109" s="137"/>
      <c r="H109" s="137"/>
      <c r="I109" s="137"/>
    </row>
    <row r="110" spans="1:9" x14ac:dyDescent="0.25">
      <c r="A110" s="107"/>
      <c r="B110" s="136"/>
      <c r="C110" s="136"/>
      <c r="D110" s="137"/>
      <c r="E110" s="137"/>
      <c r="F110" s="137"/>
      <c r="G110" s="137"/>
      <c r="H110" s="137"/>
      <c r="I110" s="137"/>
    </row>
    <row r="111" spans="1:9" x14ac:dyDescent="0.25">
      <c r="A111" s="107"/>
      <c r="B111" s="136"/>
      <c r="C111" s="136"/>
      <c r="D111" s="137"/>
      <c r="E111" s="137"/>
      <c r="F111" s="137"/>
      <c r="G111" s="137"/>
      <c r="H111" s="137"/>
      <c r="I111" s="137"/>
    </row>
    <row r="112" spans="1:9" x14ac:dyDescent="0.25">
      <c r="A112" s="107"/>
      <c r="B112" s="136"/>
      <c r="C112" s="136"/>
      <c r="D112" s="137"/>
      <c r="E112" s="137"/>
      <c r="F112" s="137"/>
      <c r="G112" s="137"/>
      <c r="H112" s="137"/>
      <c r="I112" s="137"/>
    </row>
    <row r="113" spans="1:9" x14ac:dyDescent="0.25">
      <c r="A113" s="107"/>
      <c r="B113" s="136"/>
      <c r="C113" s="136"/>
      <c r="D113" s="137"/>
      <c r="E113" s="137"/>
      <c r="F113" s="137"/>
      <c r="G113" s="137"/>
      <c r="H113" s="137"/>
      <c r="I113" s="137"/>
    </row>
    <row r="114" spans="1:9" x14ac:dyDescent="0.25">
      <c r="A114" s="107"/>
      <c r="B114" s="136"/>
      <c r="C114" s="136"/>
      <c r="D114" s="137"/>
      <c r="E114" s="137"/>
      <c r="F114" s="137"/>
      <c r="G114" s="137"/>
      <c r="H114" s="137"/>
      <c r="I114" s="137"/>
    </row>
    <row r="115" spans="1:9" x14ac:dyDescent="0.25">
      <c r="A115" s="107"/>
      <c r="B115" s="136"/>
      <c r="C115" s="136"/>
      <c r="D115" s="137"/>
      <c r="E115" s="137"/>
      <c r="F115" s="137"/>
      <c r="G115" s="137"/>
      <c r="H115" s="137"/>
      <c r="I115" s="137"/>
    </row>
    <row r="116" spans="1:9" x14ac:dyDescent="0.25">
      <c r="A116" s="107"/>
      <c r="B116" s="136"/>
      <c r="C116" s="136"/>
      <c r="D116" s="137"/>
      <c r="E116" s="137"/>
      <c r="F116" s="137"/>
      <c r="G116" s="137"/>
      <c r="H116" s="137"/>
      <c r="I116" s="137"/>
    </row>
    <row r="117" spans="1:9" x14ac:dyDescent="0.25">
      <c r="A117" s="107"/>
      <c r="B117" s="136"/>
      <c r="C117" s="136"/>
      <c r="D117" s="137"/>
      <c r="E117" s="137"/>
      <c r="F117" s="137"/>
      <c r="G117" s="137"/>
      <c r="H117" s="137"/>
      <c r="I117" s="137"/>
    </row>
    <row r="118" spans="1:9" x14ac:dyDescent="0.25">
      <c r="A118" s="107"/>
      <c r="B118" s="136"/>
      <c r="C118" s="136"/>
      <c r="D118" s="137"/>
      <c r="E118" s="137"/>
      <c r="F118" s="137"/>
      <c r="G118" s="137"/>
      <c r="H118" s="137"/>
      <c r="I118" s="137"/>
    </row>
    <row r="119" spans="1:9" x14ac:dyDescent="0.25">
      <c r="A119" s="107"/>
      <c r="B119" s="136"/>
      <c r="C119" s="136"/>
      <c r="D119" s="137"/>
      <c r="E119" s="137"/>
      <c r="F119" s="137"/>
      <c r="G119" s="137"/>
      <c r="H119" s="137"/>
      <c r="I119" s="137"/>
    </row>
    <row r="120" spans="1:9" x14ac:dyDescent="0.25">
      <c r="A120" s="107"/>
      <c r="B120" s="136"/>
      <c r="C120" s="136"/>
      <c r="D120" s="137"/>
      <c r="E120" s="137"/>
      <c r="F120" s="137"/>
      <c r="G120" s="137"/>
      <c r="H120" s="137"/>
      <c r="I120" s="137"/>
    </row>
    <row r="121" spans="1:9" x14ac:dyDescent="0.25">
      <c r="A121" s="107"/>
      <c r="B121" s="136"/>
      <c r="C121" s="136"/>
      <c r="D121" s="137"/>
      <c r="E121" s="137"/>
      <c r="F121" s="137"/>
      <c r="G121" s="137"/>
      <c r="H121" s="137"/>
      <c r="I121" s="137"/>
    </row>
    <row r="122" spans="1:9" x14ac:dyDescent="0.25">
      <c r="A122" s="107"/>
      <c r="B122" s="136"/>
      <c r="C122" s="136"/>
      <c r="D122" s="137"/>
      <c r="E122" s="137"/>
      <c r="F122" s="137"/>
      <c r="G122" s="137"/>
      <c r="H122" s="137"/>
      <c r="I122" s="137"/>
    </row>
    <row r="123" spans="1:9" x14ac:dyDescent="0.25">
      <c r="A123" s="107"/>
      <c r="B123" s="136"/>
      <c r="C123" s="136"/>
      <c r="D123" s="137"/>
      <c r="E123" s="137"/>
      <c r="F123" s="137"/>
      <c r="G123" s="137"/>
      <c r="H123" s="137"/>
      <c r="I123" s="137"/>
    </row>
    <row r="124" spans="1:9" x14ac:dyDescent="0.25">
      <c r="A124" s="107"/>
      <c r="B124" s="136"/>
      <c r="C124" s="136"/>
      <c r="D124" s="137"/>
      <c r="E124" s="137"/>
      <c r="F124" s="137"/>
      <c r="G124" s="137"/>
      <c r="H124" s="137"/>
      <c r="I124" s="137"/>
    </row>
    <row r="125" spans="1:9" x14ac:dyDescent="0.25">
      <c r="A125" s="107"/>
      <c r="B125" s="136"/>
      <c r="C125" s="136"/>
      <c r="D125" s="137"/>
      <c r="E125" s="137"/>
      <c r="F125" s="137"/>
      <c r="G125" s="137"/>
      <c r="H125" s="137"/>
      <c r="I125" s="137"/>
    </row>
    <row r="126" spans="1:9" x14ac:dyDescent="0.25">
      <c r="A126" s="107"/>
      <c r="B126" s="136"/>
      <c r="C126" s="136"/>
      <c r="D126" s="137"/>
      <c r="E126" s="137"/>
      <c r="F126" s="137"/>
      <c r="G126" s="137"/>
      <c r="H126" s="137"/>
      <c r="I126" s="137"/>
    </row>
    <row r="127" spans="1:9" x14ac:dyDescent="0.25">
      <c r="A127" s="107"/>
      <c r="B127" s="136"/>
      <c r="C127" s="136"/>
      <c r="D127" s="137"/>
      <c r="E127" s="137"/>
      <c r="F127" s="137"/>
      <c r="G127" s="137"/>
      <c r="H127" s="137"/>
      <c r="I127" s="137"/>
    </row>
    <row r="128" spans="1:9" x14ac:dyDescent="0.25">
      <c r="A128" s="107"/>
      <c r="B128" s="136"/>
      <c r="C128" s="136"/>
      <c r="D128" s="137"/>
      <c r="E128" s="137"/>
      <c r="F128" s="137"/>
      <c r="G128" s="137"/>
      <c r="H128" s="137"/>
      <c r="I128" s="137"/>
    </row>
    <row r="129" spans="1:9" x14ac:dyDescent="0.25">
      <c r="A129" s="107"/>
      <c r="B129" s="136"/>
      <c r="C129" s="136"/>
      <c r="D129" s="137"/>
      <c r="E129" s="137"/>
      <c r="F129" s="137"/>
      <c r="G129" s="137"/>
      <c r="H129" s="137"/>
      <c r="I129" s="137"/>
    </row>
    <row r="130" spans="1:9" x14ac:dyDescent="0.25">
      <c r="A130" s="107"/>
      <c r="B130" s="136"/>
      <c r="C130" s="136"/>
      <c r="D130" s="137"/>
      <c r="E130" s="137"/>
      <c r="F130" s="137"/>
      <c r="G130" s="137"/>
      <c r="H130" s="137"/>
      <c r="I130" s="137"/>
    </row>
    <row r="131" spans="1:9" x14ac:dyDescent="0.25">
      <c r="A131" s="107"/>
      <c r="B131" s="136"/>
      <c r="C131" s="136"/>
      <c r="D131" s="137"/>
      <c r="E131" s="137"/>
      <c r="F131" s="137"/>
      <c r="G131" s="137"/>
      <c r="H131" s="137"/>
      <c r="I131" s="137"/>
    </row>
    <row r="132" spans="1:9" x14ac:dyDescent="0.25">
      <c r="A132" s="107"/>
      <c r="B132" s="136"/>
      <c r="C132" s="136"/>
      <c r="D132" s="137"/>
      <c r="E132" s="137"/>
      <c r="F132" s="137"/>
      <c r="G132" s="137"/>
      <c r="H132" s="137"/>
      <c r="I132" s="137"/>
    </row>
    <row r="133" spans="1:9" x14ac:dyDescent="0.25">
      <c r="A133" s="107"/>
      <c r="B133" s="136"/>
      <c r="C133" s="136"/>
      <c r="D133" s="137"/>
      <c r="E133" s="137"/>
      <c r="F133" s="137"/>
      <c r="G133" s="137"/>
      <c r="H133" s="137"/>
      <c r="I133" s="137"/>
    </row>
    <row r="134" spans="1:9" x14ac:dyDescent="0.25">
      <c r="A134" s="107"/>
      <c r="B134" s="136"/>
      <c r="C134" s="136"/>
      <c r="D134" s="137"/>
      <c r="E134" s="137"/>
      <c r="F134" s="137"/>
      <c r="G134" s="137"/>
      <c r="H134" s="137"/>
      <c r="I134" s="137"/>
    </row>
    <row r="135" spans="1:9" x14ac:dyDescent="0.25">
      <c r="A135" s="107"/>
      <c r="B135" s="136"/>
      <c r="C135" s="136"/>
      <c r="D135" s="137"/>
      <c r="E135" s="137"/>
      <c r="F135" s="137"/>
      <c r="G135" s="137"/>
      <c r="H135" s="137"/>
      <c r="I135" s="137"/>
    </row>
    <row r="136" spans="1:9" x14ac:dyDescent="0.25">
      <c r="A136" s="107"/>
      <c r="B136" s="136"/>
      <c r="C136" s="136"/>
      <c r="D136" s="137"/>
      <c r="E136" s="137"/>
      <c r="F136" s="137"/>
      <c r="G136" s="137"/>
      <c r="H136" s="137"/>
      <c r="I136" s="137"/>
    </row>
    <row r="137" spans="1:9" x14ac:dyDescent="0.25">
      <c r="A137" s="107"/>
      <c r="B137" s="136"/>
      <c r="C137" s="136"/>
      <c r="D137" s="137"/>
      <c r="E137" s="137"/>
      <c r="F137" s="137"/>
      <c r="G137" s="137"/>
      <c r="H137" s="137"/>
      <c r="I137" s="137"/>
    </row>
    <row r="138" spans="1:9" x14ac:dyDescent="0.25">
      <c r="A138" s="107"/>
      <c r="B138" s="136"/>
      <c r="C138" s="136"/>
      <c r="D138" s="137"/>
      <c r="E138" s="137"/>
      <c r="F138" s="137"/>
      <c r="G138" s="137"/>
      <c r="H138" s="137"/>
      <c r="I138" s="137"/>
    </row>
    <row r="139" spans="1:9" x14ac:dyDescent="0.25">
      <c r="A139" s="107"/>
      <c r="B139" s="136"/>
      <c r="C139" s="136"/>
      <c r="D139" s="137"/>
      <c r="E139" s="137"/>
      <c r="F139" s="137"/>
      <c r="G139" s="137"/>
      <c r="H139" s="137"/>
      <c r="I139" s="137"/>
    </row>
    <row r="140" spans="1:9" x14ac:dyDescent="0.25">
      <c r="A140" s="107"/>
      <c r="B140" s="136"/>
      <c r="C140" s="136"/>
      <c r="D140" s="137"/>
      <c r="E140" s="137"/>
      <c r="F140" s="137"/>
      <c r="G140" s="137"/>
      <c r="H140" s="137"/>
      <c r="I140" s="137"/>
    </row>
    <row r="141" spans="1:9" x14ac:dyDescent="0.25">
      <c r="A141" s="107"/>
      <c r="B141" s="136"/>
      <c r="C141" s="136"/>
      <c r="D141" s="137"/>
      <c r="E141" s="137"/>
      <c r="F141" s="137"/>
      <c r="G141" s="137"/>
      <c r="H141" s="137"/>
      <c r="I141" s="137"/>
    </row>
    <row r="142" spans="1:9" x14ac:dyDescent="0.25">
      <c r="A142" s="107"/>
      <c r="B142" s="136"/>
      <c r="C142" s="136"/>
      <c r="D142" s="137"/>
      <c r="E142" s="137"/>
      <c r="F142" s="137"/>
      <c r="G142" s="137"/>
      <c r="H142" s="137"/>
      <c r="I142" s="137"/>
    </row>
    <row r="143" spans="1:9" x14ac:dyDescent="0.25">
      <c r="A143" s="107"/>
      <c r="B143" s="136"/>
      <c r="C143" s="136"/>
      <c r="D143" s="137"/>
      <c r="E143" s="137"/>
      <c r="F143" s="137"/>
      <c r="G143" s="137"/>
      <c r="H143" s="137"/>
      <c r="I143" s="137"/>
    </row>
    <row r="144" spans="1:9" x14ac:dyDescent="0.25">
      <c r="A144" s="107"/>
      <c r="B144" s="136"/>
      <c r="C144" s="136"/>
      <c r="D144" s="137"/>
      <c r="E144" s="137"/>
      <c r="F144" s="137"/>
      <c r="G144" s="137"/>
      <c r="H144" s="137"/>
      <c r="I144" s="137"/>
    </row>
    <row r="145" spans="1:9" x14ac:dyDescent="0.25">
      <c r="A145" s="107"/>
      <c r="B145" s="136"/>
      <c r="C145" s="136"/>
      <c r="D145" s="137"/>
      <c r="E145" s="137"/>
      <c r="F145" s="137"/>
      <c r="G145" s="137"/>
      <c r="H145" s="137"/>
      <c r="I145" s="137"/>
    </row>
    <row r="146" spans="1:9" x14ac:dyDescent="0.25">
      <c r="A146" s="107"/>
      <c r="B146" s="136"/>
      <c r="C146" s="136"/>
      <c r="D146" s="137"/>
      <c r="E146" s="137"/>
      <c r="F146" s="137"/>
      <c r="G146" s="137"/>
      <c r="H146" s="137"/>
      <c r="I146" s="137"/>
    </row>
    <row r="147" spans="1:9" x14ac:dyDescent="0.25">
      <c r="A147" s="107"/>
      <c r="B147" s="136"/>
      <c r="C147" s="136"/>
      <c r="D147" s="137"/>
      <c r="E147" s="137"/>
      <c r="F147" s="137"/>
      <c r="G147" s="137"/>
      <c r="H147" s="137"/>
      <c r="I147" s="137"/>
    </row>
    <row r="148" spans="1:9" x14ac:dyDescent="0.25">
      <c r="A148" s="107"/>
      <c r="B148" s="136"/>
      <c r="C148" s="136"/>
      <c r="D148" s="137"/>
      <c r="E148" s="137"/>
      <c r="F148" s="137"/>
      <c r="G148" s="137"/>
      <c r="H148" s="137"/>
      <c r="I148" s="137"/>
    </row>
    <row r="149" spans="1:9" x14ac:dyDescent="0.25">
      <c r="A149" s="107"/>
      <c r="B149" s="136"/>
      <c r="C149" s="136"/>
      <c r="D149" s="137"/>
      <c r="E149" s="137"/>
      <c r="F149" s="137"/>
      <c r="G149" s="137"/>
      <c r="H149" s="137"/>
      <c r="I149" s="137"/>
    </row>
    <row r="150" spans="1:9" x14ac:dyDescent="0.25">
      <c r="A150" s="107"/>
      <c r="B150" s="136"/>
      <c r="C150" s="136"/>
      <c r="D150" s="137"/>
      <c r="E150" s="137"/>
      <c r="F150" s="137"/>
      <c r="G150" s="137"/>
      <c r="H150" s="137"/>
      <c r="I150" s="137"/>
    </row>
    <row r="151" spans="1:9" x14ac:dyDescent="0.25">
      <c r="A151" s="107"/>
      <c r="B151" s="136"/>
      <c r="C151" s="136"/>
      <c r="D151" s="137"/>
      <c r="E151" s="137"/>
      <c r="F151" s="137"/>
      <c r="G151" s="137"/>
      <c r="H151" s="137"/>
      <c r="I151" s="137"/>
    </row>
    <row r="152" spans="1:9" x14ac:dyDescent="0.25">
      <c r="A152" s="107"/>
      <c r="B152" s="136"/>
      <c r="C152" s="136"/>
      <c r="D152" s="137"/>
      <c r="E152" s="137"/>
      <c r="F152" s="137"/>
      <c r="G152" s="137"/>
      <c r="H152" s="137"/>
      <c r="I152" s="137"/>
    </row>
    <row r="153" spans="1:9" x14ac:dyDescent="0.25">
      <c r="A153" s="107"/>
      <c r="B153" s="136"/>
      <c r="C153" s="136"/>
      <c r="D153" s="137"/>
      <c r="E153" s="137"/>
      <c r="F153" s="137"/>
      <c r="G153" s="137"/>
      <c r="H153" s="137"/>
      <c r="I153" s="137"/>
    </row>
    <row r="154" spans="1:9" x14ac:dyDescent="0.25">
      <c r="A154" s="107"/>
      <c r="B154" s="136"/>
      <c r="C154" s="136"/>
      <c r="D154" s="137"/>
      <c r="E154" s="137"/>
      <c r="F154" s="137"/>
      <c r="G154" s="137"/>
      <c r="H154" s="137"/>
      <c r="I154" s="137"/>
    </row>
    <row r="155" spans="1:9" x14ac:dyDescent="0.25">
      <c r="A155" s="107"/>
      <c r="B155" s="136"/>
      <c r="C155" s="136"/>
      <c r="D155" s="137"/>
      <c r="E155" s="137"/>
      <c r="F155" s="137"/>
      <c r="G155" s="137"/>
      <c r="H155" s="137"/>
      <c r="I155" s="137"/>
    </row>
    <row r="156" spans="1:9" x14ac:dyDescent="0.25">
      <c r="A156" s="107"/>
      <c r="B156" s="136"/>
      <c r="C156" s="136"/>
      <c r="D156" s="137"/>
      <c r="E156" s="137"/>
      <c r="F156" s="137"/>
      <c r="G156" s="137"/>
      <c r="H156" s="137"/>
      <c r="I156" s="137"/>
    </row>
    <row r="157" spans="1:9" x14ac:dyDescent="0.25">
      <c r="A157" s="107"/>
      <c r="B157" s="136"/>
      <c r="C157" s="136"/>
      <c r="D157" s="137"/>
      <c r="E157" s="137"/>
      <c r="F157" s="137"/>
      <c r="G157" s="137"/>
      <c r="H157" s="137"/>
      <c r="I157" s="137"/>
    </row>
    <row r="158" spans="1:9" x14ac:dyDescent="0.25">
      <c r="A158" s="107"/>
      <c r="B158" s="136"/>
      <c r="C158" s="136"/>
      <c r="D158" s="137"/>
      <c r="E158" s="137"/>
      <c r="F158" s="137"/>
      <c r="G158" s="137"/>
      <c r="H158" s="137"/>
      <c r="I158" s="137"/>
    </row>
    <row r="159" spans="1:9" x14ac:dyDescent="0.25">
      <c r="A159" s="107"/>
      <c r="B159" s="136"/>
      <c r="C159" s="136"/>
      <c r="D159" s="137"/>
      <c r="E159" s="137"/>
      <c r="F159" s="137"/>
      <c r="G159" s="137"/>
      <c r="H159" s="137"/>
      <c r="I159" s="137"/>
    </row>
    <row r="160" spans="1:9" x14ac:dyDescent="0.25">
      <c r="A160" s="107"/>
      <c r="B160" s="136"/>
      <c r="C160" s="136"/>
      <c r="D160" s="137"/>
      <c r="E160" s="137"/>
      <c r="F160" s="137"/>
      <c r="G160" s="137"/>
      <c r="H160" s="137"/>
      <c r="I160" s="137"/>
    </row>
    <row r="161" spans="1:9" x14ac:dyDescent="0.25">
      <c r="A161" s="107"/>
      <c r="B161" s="136"/>
      <c r="C161" s="136"/>
      <c r="D161" s="137"/>
      <c r="E161" s="137"/>
      <c r="F161" s="137"/>
      <c r="G161" s="137"/>
      <c r="H161" s="137"/>
      <c r="I161" s="137"/>
    </row>
    <row r="162" spans="1:9" x14ac:dyDescent="0.25">
      <c r="A162" s="107"/>
      <c r="B162" s="136"/>
      <c r="C162" s="136"/>
      <c r="D162" s="137"/>
      <c r="E162" s="137"/>
      <c r="F162" s="137"/>
      <c r="G162" s="137"/>
      <c r="H162" s="137"/>
      <c r="I162" s="137"/>
    </row>
    <row r="163" spans="1:9" x14ac:dyDescent="0.25">
      <c r="A163" s="107"/>
      <c r="B163" s="136"/>
      <c r="C163" s="136"/>
      <c r="D163" s="137"/>
      <c r="E163" s="137"/>
      <c r="F163" s="137"/>
      <c r="G163" s="137"/>
      <c r="H163" s="137"/>
      <c r="I163" s="137"/>
    </row>
    <row r="164" spans="1:9" x14ac:dyDescent="0.25">
      <c r="A164" s="107"/>
      <c r="B164" s="136"/>
      <c r="C164" s="136"/>
      <c r="D164" s="137"/>
      <c r="E164" s="137"/>
      <c r="F164" s="137"/>
      <c r="G164" s="137"/>
      <c r="H164" s="137"/>
      <c r="I164" s="137"/>
    </row>
    <row r="165" spans="1:9" x14ac:dyDescent="0.25">
      <c r="A165" s="107"/>
      <c r="B165" s="136"/>
      <c r="C165" s="136"/>
      <c r="D165" s="137"/>
      <c r="E165" s="137"/>
      <c r="F165" s="137"/>
      <c r="G165" s="137"/>
      <c r="H165" s="137"/>
      <c r="I165" s="137"/>
    </row>
    <row r="166" spans="1:9" x14ac:dyDescent="0.25">
      <c r="A166" s="107"/>
      <c r="B166" s="136"/>
      <c r="C166" s="136"/>
      <c r="D166" s="137"/>
      <c r="E166" s="137"/>
      <c r="F166" s="137"/>
      <c r="G166" s="137"/>
      <c r="H166" s="137"/>
      <c r="I166" s="137"/>
    </row>
    <row r="167" spans="1:9" x14ac:dyDescent="0.25">
      <c r="A167" s="107"/>
      <c r="B167" s="136"/>
      <c r="C167" s="136"/>
      <c r="D167" s="137"/>
      <c r="E167" s="137"/>
      <c r="F167" s="137"/>
      <c r="G167" s="137"/>
      <c r="H167" s="137"/>
      <c r="I167" s="137"/>
    </row>
    <row r="168" spans="1:9" x14ac:dyDescent="0.25">
      <c r="A168" s="107"/>
      <c r="B168" s="136"/>
      <c r="C168" s="136"/>
      <c r="D168" s="137"/>
      <c r="E168" s="137"/>
      <c r="F168" s="137"/>
      <c r="G168" s="137"/>
      <c r="H168" s="137"/>
      <c r="I168" s="137"/>
    </row>
    <row r="169" spans="1:9" x14ac:dyDescent="0.25">
      <c r="A169" s="107"/>
      <c r="B169" s="136"/>
      <c r="C169" s="136"/>
      <c r="D169" s="137"/>
      <c r="E169" s="137"/>
      <c r="F169" s="137"/>
      <c r="G169" s="137"/>
      <c r="H169" s="137"/>
      <c r="I169" s="137"/>
    </row>
    <row r="170" spans="1:9" x14ac:dyDescent="0.25">
      <c r="A170" s="107"/>
      <c r="B170" s="136"/>
      <c r="C170" s="136"/>
      <c r="D170" s="137"/>
      <c r="E170" s="137"/>
      <c r="F170" s="137"/>
      <c r="G170" s="137"/>
      <c r="H170" s="137"/>
      <c r="I170" s="137"/>
    </row>
    <row r="171" spans="1:9" x14ac:dyDescent="0.25">
      <c r="A171" s="107"/>
      <c r="B171" s="136"/>
      <c r="C171" s="136"/>
      <c r="D171" s="137"/>
      <c r="E171" s="137"/>
      <c r="F171" s="137"/>
      <c r="G171" s="137"/>
      <c r="H171" s="137"/>
      <c r="I171" s="137"/>
    </row>
    <row r="172" spans="1:9" x14ac:dyDescent="0.25">
      <c r="A172" s="107"/>
      <c r="B172" s="136"/>
      <c r="C172" s="136"/>
      <c r="D172" s="137"/>
      <c r="E172" s="137"/>
      <c r="F172" s="137"/>
      <c r="G172" s="137"/>
      <c r="H172" s="137"/>
      <c r="I172" s="137"/>
    </row>
    <row r="173" spans="1:9" x14ac:dyDescent="0.25">
      <c r="A173" s="107"/>
      <c r="B173" s="136"/>
      <c r="C173" s="136"/>
      <c r="D173" s="137"/>
      <c r="E173" s="137"/>
      <c r="F173" s="137"/>
      <c r="G173" s="137"/>
      <c r="H173" s="137"/>
      <c r="I173" s="137"/>
    </row>
    <row r="174" spans="1:9" x14ac:dyDescent="0.25">
      <c r="A174" s="107"/>
      <c r="B174" s="136"/>
      <c r="C174" s="136"/>
      <c r="D174" s="137"/>
      <c r="E174" s="137"/>
      <c r="F174" s="137"/>
      <c r="G174" s="137"/>
      <c r="H174" s="137"/>
      <c r="I174" s="137"/>
    </row>
    <row r="175" spans="1:9" x14ac:dyDescent="0.25">
      <c r="A175" s="107"/>
      <c r="B175" s="136"/>
      <c r="C175" s="136"/>
      <c r="D175" s="137"/>
      <c r="E175" s="137"/>
      <c r="F175" s="137"/>
      <c r="G175" s="137"/>
      <c r="H175" s="137"/>
      <c r="I175" s="137"/>
    </row>
    <row r="176" spans="1:9" x14ac:dyDescent="0.25">
      <c r="A176" s="107"/>
      <c r="B176" s="136"/>
      <c r="C176" s="136"/>
      <c r="D176" s="137"/>
      <c r="E176" s="137"/>
      <c r="F176" s="137"/>
      <c r="G176" s="137"/>
      <c r="H176" s="137"/>
      <c r="I176" s="137"/>
    </row>
    <row r="177" spans="1:9" x14ac:dyDescent="0.25">
      <c r="A177" s="107"/>
      <c r="B177" s="136"/>
      <c r="C177" s="136"/>
      <c r="D177" s="137"/>
      <c r="E177" s="137"/>
      <c r="F177" s="137"/>
      <c r="G177" s="137"/>
      <c r="H177" s="137"/>
      <c r="I177" s="137"/>
    </row>
    <row r="178" spans="1:9" x14ac:dyDescent="0.25">
      <c r="A178" s="107"/>
      <c r="B178" s="136"/>
      <c r="C178" s="136"/>
      <c r="D178" s="137"/>
      <c r="E178" s="137"/>
      <c r="F178" s="137"/>
      <c r="G178" s="137"/>
      <c r="H178" s="137"/>
      <c r="I178" s="137"/>
    </row>
    <row r="179" spans="1:9" x14ac:dyDescent="0.25">
      <c r="A179" s="107"/>
      <c r="B179" s="136"/>
      <c r="C179" s="136"/>
      <c r="D179" s="137"/>
      <c r="E179" s="137"/>
      <c r="F179" s="137"/>
      <c r="G179" s="137"/>
      <c r="H179" s="137"/>
      <c r="I179" s="137"/>
    </row>
    <row r="180" spans="1:9" x14ac:dyDescent="0.25">
      <c r="A180" s="107"/>
      <c r="B180" s="136"/>
      <c r="C180" s="136"/>
      <c r="D180" s="137"/>
      <c r="E180" s="137"/>
      <c r="F180" s="137"/>
      <c r="G180" s="137"/>
      <c r="H180" s="137"/>
      <c r="I180" s="137"/>
    </row>
    <row r="181" spans="1:9" x14ac:dyDescent="0.25">
      <c r="A181" s="107"/>
      <c r="B181" s="136"/>
      <c r="C181" s="136"/>
      <c r="D181" s="137"/>
      <c r="E181" s="137"/>
      <c r="F181" s="137"/>
      <c r="G181" s="137"/>
      <c r="H181" s="137"/>
      <c r="I181" s="137"/>
    </row>
    <row r="182" spans="1:9" x14ac:dyDescent="0.25">
      <c r="A182" s="107"/>
      <c r="B182" s="136"/>
      <c r="C182" s="136"/>
      <c r="D182" s="137"/>
      <c r="E182" s="137"/>
      <c r="F182" s="137"/>
      <c r="G182" s="137"/>
      <c r="H182" s="137"/>
      <c r="I182" s="137"/>
    </row>
    <row r="183" spans="1:9" x14ac:dyDescent="0.25">
      <c r="A183" s="107"/>
      <c r="B183" s="136"/>
      <c r="C183" s="136"/>
      <c r="D183" s="137"/>
      <c r="E183" s="137"/>
      <c r="F183" s="137"/>
      <c r="G183" s="137"/>
      <c r="H183" s="137"/>
      <c r="I183" s="137"/>
    </row>
    <row r="184" spans="1:9" x14ac:dyDescent="0.25">
      <c r="A184" s="107"/>
      <c r="B184" s="136"/>
      <c r="C184" s="136"/>
      <c r="D184" s="137"/>
      <c r="E184" s="137"/>
      <c r="F184" s="137"/>
      <c r="G184" s="137"/>
      <c r="H184" s="137"/>
      <c r="I184" s="137"/>
    </row>
    <row r="185" spans="1:9" x14ac:dyDescent="0.25">
      <c r="A185" s="107"/>
      <c r="B185" s="136"/>
      <c r="C185" s="136"/>
      <c r="D185" s="137"/>
      <c r="E185" s="137"/>
      <c r="F185" s="137"/>
      <c r="G185" s="137"/>
      <c r="H185" s="137"/>
      <c r="I185" s="137"/>
    </row>
    <row r="186" spans="1:9" x14ac:dyDescent="0.25">
      <c r="A186" s="107"/>
      <c r="B186" s="136"/>
      <c r="C186" s="136"/>
      <c r="D186" s="137"/>
      <c r="E186" s="137"/>
      <c r="F186" s="137"/>
      <c r="G186" s="137"/>
      <c r="H186" s="137"/>
      <c r="I186" s="137"/>
    </row>
    <row r="187" spans="1:9" x14ac:dyDescent="0.25">
      <c r="A187" s="107"/>
      <c r="B187" s="136"/>
      <c r="C187" s="136"/>
      <c r="D187" s="137"/>
      <c r="E187" s="137"/>
      <c r="F187" s="137"/>
      <c r="G187" s="137"/>
      <c r="H187" s="137"/>
      <c r="I187" s="137"/>
    </row>
    <row r="188" spans="1:9" x14ac:dyDescent="0.25">
      <c r="A188" s="107"/>
      <c r="B188" s="136"/>
      <c r="C188" s="136"/>
      <c r="D188" s="137"/>
      <c r="E188" s="137"/>
      <c r="F188" s="137"/>
      <c r="G188" s="137"/>
      <c r="H188" s="137"/>
      <c r="I188" s="137"/>
    </row>
    <row r="189" spans="1:9" x14ac:dyDescent="0.25">
      <c r="A189" s="107"/>
      <c r="B189" s="136"/>
      <c r="C189" s="136"/>
      <c r="D189" s="137"/>
      <c r="E189" s="137"/>
      <c r="F189" s="137"/>
      <c r="G189" s="137"/>
      <c r="H189" s="137"/>
      <c r="I189" s="137"/>
    </row>
    <row r="190" spans="1:9" x14ac:dyDescent="0.25">
      <c r="A190" s="107"/>
      <c r="B190" s="136"/>
      <c r="C190" s="136"/>
      <c r="D190" s="137"/>
      <c r="E190" s="137"/>
      <c r="F190" s="137"/>
      <c r="G190" s="137"/>
      <c r="H190" s="137"/>
      <c r="I190" s="137"/>
    </row>
    <row r="191" spans="1:9" x14ac:dyDescent="0.25">
      <c r="A191" s="107"/>
      <c r="B191" s="136"/>
      <c r="C191" s="136"/>
      <c r="D191" s="137"/>
      <c r="E191" s="137"/>
      <c r="F191" s="137"/>
      <c r="G191" s="137"/>
      <c r="H191" s="137"/>
      <c r="I191" s="137"/>
    </row>
    <row r="192" spans="1:9" x14ac:dyDescent="0.25">
      <c r="A192" s="107"/>
      <c r="B192" s="136"/>
      <c r="C192" s="136"/>
      <c r="D192" s="137"/>
      <c r="E192" s="137"/>
      <c r="F192" s="137"/>
      <c r="G192" s="137"/>
      <c r="H192" s="137"/>
      <c r="I192" s="137"/>
    </row>
    <row r="193" spans="1:9" x14ac:dyDescent="0.25">
      <c r="A193" s="107"/>
      <c r="B193" s="136"/>
      <c r="C193" s="136"/>
      <c r="D193" s="137"/>
      <c r="E193" s="137"/>
      <c r="F193" s="137"/>
      <c r="G193" s="137"/>
      <c r="H193" s="137"/>
      <c r="I193" s="137"/>
    </row>
    <row r="194" spans="1:9" x14ac:dyDescent="0.25">
      <c r="A194" s="107"/>
      <c r="B194" s="136"/>
      <c r="C194" s="136"/>
      <c r="D194" s="137"/>
      <c r="E194" s="137"/>
      <c r="F194" s="137"/>
      <c r="G194" s="137"/>
      <c r="H194" s="137"/>
      <c r="I194" s="137"/>
    </row>
    <row r="195" spans="1:9" x14ac:dyDescent="0.25">
      <c r="A195" s="107"/>
      <c r="B195" s="136"/>
      <c r="C195" s="136"/>
      <c r="D195" s="137"/>
      <c r="E195" s="137"/>
      <c r="F195" s="137"/>
      <c r="G195" s="137"/>
      <c r="H195" s="137"/>
      <c r="I195" s="137"/>
    </row>
    <row r="196" spans="1:9" x14ac:dyDescent="0.25">
      <c r="A196" s="107"/>
      <c r="B196" s="136"/>
      <c r="C196" s="136"/>
      <c r="D196" s="137"/>
      <c r="E196" s="137"/>
      <c r="F196" s="137"/>
      <c r="G196" s="137"/>
      <c r="H196" s="137"/>
      <c r="I196" s="137"/>
    </row>
    <row r="197" spans="1:9" x14ac:dyDescent="0.25">
      <c r="A197" s="107"/>
      <c r="B197" s="136"/>
      <c r="C197" s="136"/>
      <c r="D197" s="137"/>
      <c r="E197" s="137"/>
      <c r="F197" s="137"/>
      <c r="G197" s="137"/>
      <c r="H197" s="137"/>
      <c r="I197" s="137"/>
    </row>
    <row r="198" spans="1:9" x14ac:dyDescent="0.25">
      <c r="A198" s="107"/>
      <c r="B198" s="136"/>
      <c r="C198" s="136"/>
      <c r="D198" s="137"/>
      <c r="E198" s="137"/>
      <c r="F198" s="137"/>
      <c r="G198" s="137"/>
      <c r="H198" s="137"/>
      <c r="I198" s="137"/>
    </row>
    <row r="199" spans="1:9" x14ac:dyDescent="0.25">
      <c r="A199" s="107"/>
      <c r="B199" s="136"/>
      <c r="C199" s="136"/>
      <c r="D199" s="137"/>
      <c r="E199" s="137"/>
      <c r="F199" s="137"/>
      <c r="G199" s="137"/>
      <c r="H199" s="137"/>
      <c r="I199" s="137"/>
    </row>
    <row r="200" spans="1:9" x14ac:dyDescent="0.25">
      <c r="A200" s="107"/>
      <c r="B200" s="136"/>
      <c r="C200" s="136"/>
      <c r="D200" s="137"/>
      <c r="E200" s="137"/>
      <c r="F200" s="137"/>
      <c r="G200" s="137"/>
      <c r="H200" s="137"/>
      <c r="I200" s="137"/>
    </row>
    <row r="201" spans="1:9" x14ac:dyDescent="0.25">
      <c r="A201" s="107"/>
      <c r="B201" s="136"/>
      <c r="C201" s="136"/>
      <c r="D201" s="137"/>
      <c r="E201" s="137"/>
      <c r="F201" s="137"/>
      <c r="G201" s="137"/>
      <c r="H201" s="137"/>
      <c r="I201" s="137"/>
    </row>
    <row r="202" spans="1:9" x14ac:dyDescent="0.25">
      <c r="A202" s="107"/>
      <c r="B202" s="136"/>
      <c r="C202" s="136"/>
      <c r="D202" s="137"/>
      <c r="E202" s="137"/>
      <c r="F202" s="137"/>
      <c r="G202" s="137"/>
      <c r="H202" s="137"/>
      <c r="I202" s="137"/>
    </row>
    <row r="203" spans="1:9" x14ac:dyDescent="0.25">
      <c r="A203" s="107"/>
      <c r="B203" s="136"/>
      <c r="C203" s="136"/>
      <c r="D203" s="137"/>
      <c r="E203" s="137"/>
      <c r="F203" s="137"/>
      <c r="G203" s="137"/>
      <c r="H203" s="137"/>
      <c r="I203" s="137"/>
    </row>
    <row r="204" spans="1:9" x14ac:dyDescent="0.25">
      <c r="A204" s="107"/>
      <c r="B204" s="136"/>
      <c r="C204" s="136"/>
      <c r="D204" s="137"/>
      <c r="E204" s="137"/>
      <c r="F204" s="137"/>
      <c r="G204" s="137"/>
      <c r="H204" s="137"/>
      <c r="I204" s="137"/>
    </row>
    <row r="205" spans="1:9" x14ac:dyDescent="0.25">
      <c r="A205" s="107"/>
      <c r="B205" s="136"/>
      <c r="C205" s="136"/>
      <c r="D205" s="137"/>
      <c r="E205" s="137"/>
      <c r="F205" s="137"/>
      <c r="G205" s="137"/>
      <c r="H205" s="137"/>
      <c r="I205" s="137"/>
    </row>
    <row r="206" spans="1:9" x14ac:dyDescent="0.25">
      <c r="A206" s="107"/>
      <c r="B206" s="136"/>
      <c r="C206" s="136"/>
      <c r="D206" s="137"/>
      <c r="E206" s="137"/>
      <c r="F206" s="137"/>
      <c r="G206" s="137"/>
      <c r="H206" s="137"/>
      <c r="I206" s="137"/>
    </row>
    <row r="207" spans="1:9" x14ac:dyDescent="0.25">
      <c r="A207" s="107"/>
      <c r="B207" s="136"/>
      <c r="C207" s="136"/>
      <c r="D207" s="137"/>
      <c r="E207" s="137"/>
      <c r="F207" s="137"/>
      <c r="G207" s="137"/>
      <c r="H207" s="137"/>
      <c r="I207" s="137"/>
    </row>
    <row r="208" spans="1:9" x14ac:dyDescent="0.25">
      <c r="A208" s="107"/>
      <c r="B208" s="136"/>
      <c r="C208" s="136"/>
      <c r="D208" s="137"/>
      <c r="E208" s="137"/>
      <c r="F208" s="137"/>
      <c r="G208" s="137"/>
      <c r="H208" s="137"/>
      <c r="I208" s="137"/>
    </row>
    <row r="209" spans="1:9" x14ac:dyDescent="0.25">
      <c r="A209" s="107"/>
      <c r="B209" s="136"/>
      <c r="C209" s="136"/>
      <c r="D209" s="137"/>
      <c r="E209" s="137"/>
      <c r="F209" s="137"/>
      <c r="G209" s="137"/>
      <c r="H209" s="137"/>
      <c r="I209" s="137"/>
    </row>
    <row r="210" spans="1:9" x14ac:dyDescent="0.25">
      <c r="A210" s="107"/>
      <c r="B210" s="136"/>
      <c r="C210" s="136"/>
      <c r="D210" s="137"/>
      <c r="E210" s="137"/>
      <c r="F210" s="137"/>
      <c r="G210" s="137"/>
      <c r="H210" s="137"/>
      <c r="I210" s="137"/>
    </row>
    <row r="211" spans="1:9" x14ac:dyDescent="0.25">
      <c r="A211" s="107"/>
      <c r="B211" s="136"/>
      <c r="C211" s="136"/>
      <c r="D211" s="137"/>
      <c r="E211" s="137"/>
      <c r="F211" s="137"/>
      <c r="G211" s="137"/>
      <c r="H211" s="137"/>
      <c r="I211" s="137"/>
    </row>
    <row r="212" spans="1:9" x14ac:dyDescent="0.25">
      <c r="A212" s="107"/>
      <c r="B212" s="136"/>
      <c r="C212" s="136"/>
      <c r="D212" s="137"/>
      <c r="E212" s="137"/>
      <c r="F212" s="137"/>
      <c r="G212" s="137"/>
      <c r="H212" s="137"/>
      <c r="I212" s="137"/>
    </row>
    <row r="213" spans="1:9" x14ac:dyDescent="0.25">
      <c r="A213" s="107"/>
      <c r="B213" s="136"/>
      <c r="C213" s="136"/>
      <c r="D213" s="137"/>
      <c r="E213" s="137"/>
      <c r="F213" s="137"/>
      <c r="G213" s="137"/>
      <c r="H213" s="137"/>
      <c r="I213" s="137"/>
    </row>
    <row r="214" spans="1:9" x14ac:dyDescent="0.25">
      <c r="A214" s="107"/>
      <c r="B214" s="136"/>
      <c r="C214" s="136"/>
      <c r="D214" s="137"/>
      <c r="E214" s="137"/>
      <c r="F214" s="137"/>
      <c r="G214" s="137"/>
      <c r="H214" s="137"/>
      <c r="I214" s="137"/>
    </row>
    <row r="215" spans="1:9" x14ac:dyDescent="0.25">
      <c r="A215" s="107"/>
      <c r="B215" s="136"/>
      <c r="C215" s="136"/>
      <c r="D215" s="137"/>
      <c r="E215" s="137"/>
      <c r="F215" s="137"/>
      <c r="G215" s="137"/>
      <c r="H215" s="137"/>
      <c r="I215" s="137"/>
    </row>
    <row r="216" spans="1:9" x14ac:dyDescent="0.25">
      <c r="A216" s="107"/>
      <c r="B216" s="136"/>
      <c r="C216" s="136"/>
      <c r="D216" s="137"/>
      <c r="E216" s="137"/>
      <c r="F216" s="137"/>
      <c r="G216" s="137"/>
      <c r="H216" s="137"/>
      <c r="I216" s="137"/>
    </row>
    <row r="217" spans="1:9" x14ac:dyDescent="0.25">
      <c r="A217" s="107"/>
      <c r="B217" s="136"/>
      <c r="C217" s="136"/>
      <c r="D217" s="137"/>
      <c r="E217" s="137"/>
      <c r="F217" s="137"/>
      <c r="G217" s="137"/>
      <c r="H217" s="137"/>
      <c r="I217" s="137"/>
    </row>
    <row r="218" spans="1:9" x14ac:dyDescent="0.25">
      <c r="A218" s="107"/>
      <c r="B218" s="136"/>
      <c r="C218" s="136"/>
      <c r="D218" s="137"/>
      <c r="E218" s="137"/>
      <c r="F218" s="137"/>
      <c r="G218" s="137"/>
      <c r="H218" s="137"/>
      <c r="I218" s="137"/>
    </row>
    <row r="219" spans="1:9" x14ac:dyDescent="0.25">
      <c r="A219" s="107"/>
      <c r="B219" s="136"/>
      <c r="C219" s="136"/>
      <c r="D219" s="137"/>
      <c r="E219" s="137"/>
      <c r="F219" s="137"/>
      <c r="G219" s="137"/>
      <c r="H219" s="137"/>
      <c r="I219" s="137"/>
    </row>
    <row r="220" spans="1:9" x14ac:dyDescent="0.25">
      <c r="A220" s="107"/>
      <c r="B220" s="136"/>
      <c r="C220" s="136"/>
      <c r="D220" s="137"/>
      <c r="E220" s="137"/>
      <c r="F220" s="137"/>
      <c r="G220" s="137"/>
      <c r="H220" s="137"/>
      <c r="I220" s="137"/>
    </row>
    <row r="221" spans="1:9" x14ac:dyDescent="0.25">
      <c r="A221" s="107"/>
      <c r="B221" s="136"/>
      <c r="C221" s="136"/>
      <c r="D221" s="137"/>
      <c r="E221" s="137"/>
      <c r="F221" s="137"/>
      <c r="G221" s="137"/>
      <c r="H221" s="137"/>
      <c r="I221" s="137"/>
    </row>
    <row r="222" spans="1:9" x14ac:dyDescent="0.25">
      <c r="A222" s="107"/>
      <c r="B222" s="136"/>
      <c r="C222" s="136"/>
      <c r="D222" s="137"/>
      <c r="E222" s="137"/>
      <c r="F222" s="137"/>
      <c r="G222" s="137"/>
      <c r="H222" s="137"/>
      <c r="I222" s="137"/>
    </row>
    <row r="223" spans="1:9" x14ac:dyDescent="0.25">
      <c r="A223" s="107"/>
      <c r="B223" s="136"/>
      <c r="C223" s="136"/>
      <c r="D223" s="137"/>
      <c r="E223" s="137"/>
      <c r="F223" s="137"/>
      <c r="G223" s="137"/>
      <c r="H223" s="137"/>
      <c r="I223" s="137"/>
    </row>
    <row r="224" spans="1:9" x14ac:dyDescent="0.25">
      <c r="A224" s="107"/>
      <c r="B224" s="136"/>
      <c r="C224" s="136"/>
      <c r="D224" s="137"/>
      <c r="E224" s="137"/>
      <c r="F224" s="137"/>
      <c r="G224" s="137"/>
      <c r="H224" s="137"/>
      <c r="I224" s="137"/>
    </row>
    <row r="225" spans="1:9" x14ac:dyDescent="0.25">
      <c r="A225" s="107"/>
      <c r="B225" s="136"/>
      <c r="C225" s="136"/>
      <c r="D225" s="137"/>
      <c r="E225" s="137"/>
      <c r="F225" s="137"/>
      <c r="G225" s="137"/>
      <c r="H225" s="137"/>
      <c r="I225" s="137"/>
    </row>
    <row r="226" spans="1:9" x14ac:dyDescent="0.25">
      <c r="A226" s="107"/>
      <c r="B226" s="136"/>
      <c r="C226" s="136"/>
      <c r="D226" s="137"/>
      <c r="E226" s="137"/>
      <c r="F226" s="137"/>
      <c r="G226" s="137"/>
      <c r="H226" s="137"/>
      <c r="I226" s="137"/>
    </row>
    <row r="227" spans="1:9" x14ac:dyDescent="0.25">
      <c r="A227" s="107"/>
      <c r="B227" s="136"/>
      <c r="C227" s="136"/>
      <c r="D227" s="137"/>
      <c r="E227" s="137"/>
      <c r="F227" s="137"/>
      <c r="G227" s="137"/>
      <c r="H227" s="137"/>
      <c r="I227" s="137"/>
    </row>
    <row r="228" spans="1:9" x14ac:dyDescent="0.25">
      <c r="A228" s="107"/>
      <c r="B228" s="136"/>
      <c r="C228" s="136"/>
      <c r="D228" s="137"/>
      <c r="E228" s="137"/>
      <c r="F228" s="137"/>
      <c r="G228" s="137"/>
      <c r="H228" s="137"/>
      <c r="I228" s="137"/>
    </row>
    <row r="229" spans="1:9" x14ac:dyDescent="0.25">
      <c r="A229" s="107"/>
      <c r="B229" s="136"/>
      <c r="C229" s="136"/>
      <c r="D229" s="137"/>
      <c r="E229" s="137"/>
      <c r="F229" s="137"/>
      <c r="G229" s="137"/>
      <c r="H229" s="137"/>
      <c r="I229" s="137"/>
    </row>
    <row r="230" spans="1:9" x14ac:dyDescent="0.25">
      <c r="A230" s="107"/>
      <c r="B230" s="136"/>
      <c r="C230" s="136"/>
      <c r="D230" s="137"/>
      <c r="E230" s="137"/>
      <c r="F230" s="137"/>
      <c r="G230" s="137"/>
      <c r="H230" s="137"/>
      <c r="I230" s="137"/>
    </row>
    <row r="231" spans="1:9" x14ac:dyDescent="0.25">
      <c r="A231" s="107"/>
      <c r="B231" s="136"/>
      <c r="C231" s="136"/>
      <c r="D231" s="137"/>
      <c r="E231" s="137"/>
      <c r="F231" s="137"/>
      <c r="G231" s="137"/>
      <c r="H231" s="137"/>
      <c r="I231" s="137"/>
    </row>
    <row r="232" spans="1:9" x14ac:dyDescent="0.25">
      <c r="A232" s="107"/>
      <c r="B232" s="136"/>
      <c r="C232" s="136"/>
      <c r="D232" s="137"/>
      <c r="E232" s="137"/>
      <c r="F232" s="137"/>
      <c r="G232" s="137"/>
      <c r="H232" s="137"/>
      <c r="I232" s="137"/>
    </row>
    <row r="233" spans="1:9" x14ac:dyDescent="0.25">
      <c r="A233" s="107"/>
      <c r="B233" s="136"/>
      <c r="C233" s="136"/>
      <c r="D233" s="137"/>
      <c r="E233" s="137"/>
      <c r="F233" s="137"/>
      <c r="G233" s="137"/>
      <c r="H233" s="137"/>
      <c r="I233" s="137"/>
    </row>
    <row r="234" spans="1:9" x14ac:dyDescent="0.25">
      <c r="A234" s="107"/>
      <c r="B234" s="136"/>
      <c r="C234" s="136"/>
      <c r="D234" s="137"/>
      <c r="E234" s="137"/>
      <c r="F234" s="137"/>
      <c r="G234" s="137"/>
      <c r="H234" s="137"/>
      <c r="I234" s="137"/>
    </row>
    <row r="235" spans="1:9" x14ac:dyDescent="0.25">
      <c r="A235" s="107"/>
      <c r="B235" s="136"/>
      <c r="C235" s="136"/>
      <c r="D235" s="137"/>
      <c r="E235" s="137"/>
      <c r="F235" s="137"/>
      <c r="G235" s="137"/>
      <c r="H235" s="137"/>
      <c r="I235" s="137"/>
    </row>
    <row r="236" spans="1:9" x14ac:dyDescent="0.25">
      <c r="A236" s="107"/>
      <c r="B236" s="136"/>
      <c r="C236" s="136"/>
      <c r="D236" s="137"/>
      <c r="E236" s="137"/>
      <c r="F236" s="137"/>
      <c r="G236" s="137"/>
      <c r="H236" s="137"/>
      <c r="I236" s="137"/>
    </row>
    <row r="237" spans="1:9" x14ac:dyDescent="0.25">
      <c r="A237" s="107"/>
      <c r="B237" s="136"/>
      <c r="C237" s="136"/>
      <c r="D237" s="137"/>
      <c r="E237" s="137"/>
      <c r="F237" s="137"/>
      <c r="G237" s="137"/>
      <c r="H237" s="137"/>
      <c r="I237" s="137"/>
    </row>
    <row r="238" spans="1:9" x14ac:dyDescent="0.25">
      <c r="A238" s="107"/>
      <c r="B238" s="136"/>
      <c r="C238" s="136"/>
      <c r="D238" s="137"/>
      <c r="E238" s="137"/>
      <c r="F238" s="137"/>
      <c r="G238" s="137"/>
      <c r="H238" s="137"/>
      <c r="I238" s="137"/>
    </row>
    <row r="239" spans="1:9" x14ac:dyDescent="0.25">
      <c r="A239" s="107"/>
      <c r="B239" s="136"/>
      <c r="C239" s="136"/>
      <c r="D239" s="137"/>
      <c r="E239" s="137"/>
      <c r="F239" s="137"/>
      <c r="G239" s="137"/>
      <c r="H239" s="137"/>
      <c r="I239" s="137"/>
    </row>
    <row r="240" spans="1:9" x14ac:dyDescent="0.25">
      <c r="A240" s="107"/>
      <c r="B240" s="136"/>
      <c r="C240" s="136"/>
      <c r="D240" s="137"/>
      <c r="E240" s="137"/>
      <c r="F240" s="137"/>
      <c r="G240" s="137"/>
      <c r="H240" s="137"/>
      <c r="I240" s="137"/>
    </row>
    <row r="241" spans="1:9" x14ac:dyDescent="0.25">
      <c r="A241" s="107"/>
      <c r="B241" s="136"/>
      <c r="C241" s="136"/>
      <c r="D241" s="137"/>
      <c r="E241" s="137"/>
      <c r="F241" s="137"/>
      <c r="G241" s="137"/>
      <c r="H241" s="137"/>
      <c r="I241" s="137"/>
    </row>
    <row r="242" spans="1:9" x14ac:dyDescent="0.25">
      <c r="A242" s="107"/>
      <c r="B242" s="136"/>
      <c r="C242" s="136"/>
      <c r="D242" s="137"/>
      <c r="E242" s="137"/>
      <c r="F242" s="137"/>
      <c r="G242" s="137"/>
      <c r="H242" s="137"/>
      <c r="I242" s="137"/>
    </row>
    <row r="243" spans="1:9" x14ac:dyDescent="0.25">
      <c r="A243" s="107"/>
      <c r="B243" s="136"/>
      <c r="C243" s="136"/>
      <c r="D243" s="137"/>
      <c r="E243" s="137"/>
      <c r="F243" s="137"/>
      <c r="G243" s="137"/>
      <c r="H243" s="137"/>
      <c r="I243" s="137"/>
    </row>
    <row r="244" spans="1:9" x14ac:dyDescent="0.25">
      <c r="A244" s="107"/>
      <c r="B244" s="136"/>
      <c r="C244" s="136"/>
      <c r="D244" s="137"/>
      <c r="E244" s="137"/>
      <c r="F244" s="137"/>
      <c r="G244" s="137"/>
      <c r="H244" s="137"/>
      <c r="I244" s="137"/>
    </row>
    <row r="245" spans="1:9" x14ac:dyDescent="0.25">
      <c r="A245" s="107"/>
      <c r="B245" s="136"/>
      <c r="C245" s="136"/>
      <c r="D245" s="137"/>
      <c r="E245" s="137"/>
      <c r="F245" s="137"/>
      <c r="G245" s="137"/>
      <c r="H245" s="137"/>
      <c r="I245" s="137"/>
    </row>
    <row r="246" spans="1:9" x14ac:dyDescent="0.25">
      <c r="A246" s="107"/>
      <c r="B246" s="136"/>
      <c r="C246" s="136"/>
      <c r="D246" s="137"/>
      <c r="E246" s="137"/>
      <c r="F246" s="137"/>
      <c r="G246" s="137"/>
      <c r="H246" s="137"/>
      <c r="I246" s="137"/>
    </row>
    <row r="247" spans="1:9" x14ac:dyDescent="0.25">
      <c r="A247" s="107"/>
      <c r="B247" s="136"/>
      <c r="C247" s="136"/>
      <c r="D247" s="137"/>
      <c r="E247" s="137"/>
      <c r="F247" s="137"/>
      <c r="G247" s="137"/>
      <c r="H247" s="137"/>
      <c r="I247" s="137"/>
    </row>
    <row r="248" spans="1:9" x14ac:dyDescent="0.25">
      <c r="A248" s="107"/>
      <c r="B248" s="136"/>
      <c r="C248" s="136"/>
      <c r="D248" s="137"/>
      <c r="E248" s="137"/>
      <c r="F248" s="137"/>
      <c r="G248" s="137"/>
      <c r="H248" s="137"/>
      <c r="I248" s="137"/>
    </row>
    <row r="249" spans="1:9" x14ac:dyDescent="0.25">
      <c r="A249" s="107"/>
      <c r="B249" s="136"/>
      <c r="C249" s="136"/>
      <c r="D249" s="137"/>
      <c r="E249" s="137"/>
      <c r="F249" s="137"/>
      <c r="G249" s="137"/>
      <c r="H249" s="137"/>
      <c r="I249" s="137"/>
    </row>
    <row r="250" spans="1:9" x14ac:dyDescent="0.25">
      <c r="A250" s="107"/>
      <c r="B250" s="136"/>
      <c r="C250" s="136"/>
      <c r="D250" s="137"/>
      <c r="E250" s="137"/>
      <c r="F250" s="137"/>
      <c r="G250" s="137"/>
      <c r="H250" s="137"/>
      <c r="I250" s="137"/>
    </row>
    <row r="251" spans="1:9" x14ac:dyDescent="0.25">
      <c r="A251" s="107"/>
      <c r="B251" s="136"/>
      <c r="C251" s="136"/>
      <c r="D251" s="137"/>
      <c r="E251" s="137"/>
      <c r="F251" s="137"/>
      <c r="G251" s="137"/>
      <c r="H251" s="137"/>
      <c r="I251" s="137"/>
    </row>
    <row r="252" spans="1:9" x14ac:dyDescent="0.25">
      <c r="A252" s="107"/>
      <c r="B252" s="136"/>
      <c r="C252" s="136"/>
      <c r="D252" s="137"/>
      <c r="E252" s="137"/>
      <c r="F252" s="137"/>
      <c r="G252" s="137"/>
      <c r="H252" s="137"/>
      <c r="I252" s="137"/>
    </row>
    <row r="253" spans="1:9" x14ac:dyDescent="0.25">
      <c r="A253" s="107"/>
      <c r="B253" s="136"/>
      <c r="C253" s="136"/>
      <c r="D253" s="137"/>
      <c r="E253" s="137"/>
      <c r="F253" s="137"/>
      <c r="G253" s="137"/>
      <c r="H253" s="137"/>
      <c r="I253" s="137"/>
    </row>
    <row r="254" spans="1:9" x14ac:dyDescent="0.25">
      <c r="A254" s="107"/>
      <c r="B254" s="136"/>
      <c r="C254" s="136"/>
      <c r="D254" s="137"/>
      <c r="E254" s="137"/>
      <c r="F254" s="137"/>
      <c r="G254" s="137"/>
      <c r="H254" s="137"/>
      <c r="I254" s="137"/>
    </row>
    <row r="255" spans="1:9" x14ac:dyDescent="0.25">
      <c r="A255" s="107"/>
      <c r="B255" s="136"/>
      <c r="C255" s="136"/>
      <c r="D255" s="137"/>
      <c r="E255" s="137"/>
      <c r="F255" s="137"/>
      <c r="G255" s="137"/>
      <c r="H255" s="137"/>
      <c r="I255" s="137"/>
    </row>
    <row r="256" spans="1:9" x14ac:dyDescent="0.25">
      <c r="A256" s="107"/>
      <c r="B256" s="136"/>
      <c r="C256" s="136"/>
      <c r="D256" s="137"/>
      <c r="E256" s="137"/>
      <c r="F256" s="137"/>
      <c r="G256" s="137"/>
      <c r="H256" s="137"/>
      <c r="I256" s="137"/>
    </row>
    <row r="257" spans="1:9" x14ac:dyDescent="0.25">
      <c r="A257" s="107"/>
      <c r="B257" s="136"/>
      <c r="C257" s="136"/>
      <c r="D257" s="137"/>
      <c r="E257" s="137"/>
      <c r="F257" s="137"/>
      <c r="G257" s="137"/>
      <c r="H257" s="137"/>
      <c r="I257" s="137"/>
    </row>
    <row r="258" spans="1:9" x14ac:dyDescent="0.25">
      <c r="A258" s="107"/>
      <c r="B258" s="136"/>
      <c r="C258" s="136"/>
      <c r="D258" s="137"/>
      <c r="E258" s="137"/>
      <c r="F258" s="137"/>
      <c r="G258" s="137"/>
      <c r="H258" s="137"/>
      <c r="I258" s="137"/>
    </row>
    <row r="259" spans="1:9" x14ac:dyDescent="0.25">
      <c r="A259" s="107"/>
      <c r="B259" s="136"/>
      <c r="C259" s="136"/>
      <c r="D259" s="137"/>
      <c r="E259" s="137"/>
      <c r="F259" s="137"/>
      <c r="G259" s="137"/>
      <c r="H259" s="137"/>
      <c r="I259" s="137"/>
    </row>
    <row r="260" spans="1:9" x14ac:dyDescent="0.25">
      <c r="A260" s="107"/>
      <c r="B260" s="136"/>
      <c r="C260" s="136"/>
      <c r="D260" s="137"/>
      <c r="E260" s="137"/>
      <c r="F260" s="137"/>
      <c r="G260" s="137"/>
      <c r="H260" s="137"/>
      <c r="I260" s="137"/>
    </row>
    <row r="261" spans="1:9" x14ac:dyDescent="0.25">
      <c r="A261" s="107"/>
      <c r="B261" s="136"/>
      <c r="C261" s="136"/>
      <c r="D261" s="137"/>
      <c r="E261" s="137"/>
      <c r="F261" s="137"/>
      <c r="G261" s="137"/>
      <c r="H261" s="137"/>
      <c r="I261" s="137"/>
    </row>
    <row r="262" spans="1:9" x14ac:dyDescent="0.25">
      <c r="A262" s="107"/>
      <c r="B262" s="136"/>
      <c r="C262" s="136"/>
      <c r="D262" s="137"/>
      <c r="E262" s="137"/>
      <c r="F262" s="137"/>
      <c r="G262" s="137"/>
      <c r="H262" s="137"/>
      <c r="I262" s="137"/>
    </row>
    <row r="263" spans="1:9" x14ac:dyDescent="0.25">
      <c r="A263" s="107"/>
      <c r="B263" s="136"/>
      <c r="C263" s="136"/>
      <c r="D263" s="137"/>
      <c r="E263" s="137"/>
      <c r="F263" s="137"/>
      <c r="G263" s="137"/>
      <c r="H263" s="137"/>
      <c r="I263" s="137"/>
    </row>
    <row r="264" spans="1:9" x14ac:dyDescent="0.25">
      <c r="A264" s="107"/>
      <c r="B264" s="136"/>
      <c r="C264" s="136"/>
      <c r="D264" s="137"/>
      <c r="E264" s="137"/>
      <c r="F264" s="137"/>
      <c r="G264" s="137"/>
      <c r="H264" s="137"/>
      <c r="I264" s="137"/>
    </row>
    <row r="265" spans="1:9" x14ac:dyDescent="0.25">
      <c r="A265" s="107"/>
      <c r="B265" s="136"/>
      <c r="C265" s="136"/>
      <c r="D265" s="137"/>
      <c r="E265" s="137"/>
      <c r="F265" s="137"/>
      <c r="G265" s="137"/>
      <c r="H265" s="137"/>
      <c r="I265" s="137"/>
    </row>
    <row r="266" spans="1:9" x14ac:dyDescent="0.25">
      <c r="A266" s="107"/>
      <c r="B266" s="136"/>
      <c r="C266" s="136"/>
      <c r="D266" s="137"/>
      <c r="E266" s="137"/>
      <c r="F266" s="137"/>
      <c r="G266" s="137"/>
      <c r="H266" s="137"/>
      <c r="I266" s="137"/>
    </row>
    <row r="267" spans="1:9" x14ac:dyDescent="0.25">
      <c r="A267" s="107"/>
      <c r="B267" s="136"/>
      <c r="C267" s="136"/>
      <c r="D267" s="137"/>
      <c r="E267" s="137"/>
      <c r="F267" s="137"/>
      <c r="G267" s="137"/>
      <c r="H267" s="137"/>
      <c r="I267" s="137"/>
    </row>
    <row r="268" spans="1:9" x14ac:dyDescent="0.25">
      <c r="A268" s="107"/>
      <c r="B268" s="136"/>
      <c r="C268" s="136"/>
      <c r="D268" s="137"/>
      <c r="E268" s="137"/>
      <c r="F268" s="137"/>
      <c r="G268" s="137"/>
      <c r="H268" s="137"/>
      <c r="I268" s="137"/>
    </row>
    <row r="269" spans="1:9" x14ac:dyDescent="0.25">
      <c r="A269" s="107"/>
      <c r="B269" s="136"/>
      <c r="C269" s="136"/>
      <c r="D269" s="137"/>
      <c r="E269" s="137"/>
      <c r="F269" s="137"/>
      <c r="G269" s="137"/>
      <c r="H269" s="137"/>
      <c r="I269" s="137"/>
    </row>
    <row r="270" spans="1:9" x14ac:dyDescent="0.25">
      <c r="A270" s="107"/>
      <c r="B270" s="136"/>
      <c r="C270" s="136"/>
      <c r="D270" s="137"/>
      <c r="E270" s="137"/>
      <c r="F270" s="137"/>
      <c r="G270" s="137"/>
      <c r="H270" s="137"/>
      <c r="I270" s="137"/>
    </row>
    <row r="271" spans="1:9" x14ac:dyDescent="0.25">
      <c r="A271" s="107"/>
      <c r="B271" s="136"/>
      <c r="C271" s="136"/>
      <c r="D271" s="137"/>
      <c r="E271" s="137"/>
      <c r="F271" s="137"/>
      <c r="G271" s="137"/>
      <c r="H271" s="137"/>
      <c r="I271" s="137"/>
    </row>
    <row r="272" spans="1:9" x14ac:dyDescent="0.25">
      <c r="A272" s="107"/>
      <c r="B272" s="136"/>
      <c r="C272" s="136"/>
      <c r="D272" s="137"/>
      <c r="E272" s="137"/>
      <c r="F272" s="137"/>
      <c r="G272" s="137"/>
      <c r="H272" s="137"/>
      <c r="I272" s="137"/>
    </row>
    <row r="273" spans="1:9" x14ac:dyDescent="0.25">
      <c r="A273" s="107"/>
      <c r="B273" s="136"/>
      <c r="C273" s="136"/>
      <c r="D273" s="137"/>
      <c r="E273" s="137"/>
      <c r="F273" s="137"/>
      <c r="G273" s="137"/>
      <c r="H273" s="137"/>
      <c r="I273" s="137"/>
    </row>
    <row r="274" spans="1:9" x14ac:dyDescent="0.25">
      <c r="A274" s="107"/>
      <c r="B274" s="136"/>
      <c r="C274" s="136"/>
      <c r="D274" s="137"/>
      <c r="E274" s="137"/>
      <c r="F274" s="137"/>
      <c r="G274" s="137"/>
      <c r="H274" s="137"/>
      <c r="I274" s="137"/>
    </row>
    <row r="275" spans="1:9" x14ac:dyDescent="0.25">
      <c r="A275" s="107"/>
      <c r="B275" s="136"/>
      <c r="C275" s="136"/>
      <c r="D275" s="137"/>
      <c r="E275" s="137"/>
      <c r="F275" s="137"/>
      <c r="G275" s="137"/>
      <c r="H275" s="137"/>
      <c r="I275" s="137"/>
    </row>
    <row r="276" spans="1:9" x14ac:dyDescent="0.25">
      <c r="A276" s="107"/>
      <c r="B276" s="136"/>
      <c r="C276" s="136"/>
      <c r="D276" s="137"/>
      <c r="E276" s="137"/>
      <c r="F276" s="137"/>
      <c r="G276" s="137"/>
      <c r="H276" s="137"/>
      <c r="I276" s="137"/>
    </row>
    <row r="277" spans="1:9" x14ac:dyDescent="0.25">
      <c r="A277" s="107"/>
      <c r="B277" s="136"/>
      <c r="C277" s="136"/>
      <c r="D277" s="137"/>
      <c r="E277" s="137"/>
      <c r="F277" s="137"/>
      <c r="G277" s="137"/>
      <c r="H277" s="137"/>
      <c r="I277" s="137"/>
    </row>
    <row r="278" spans="1:9" x14ac:dyDescent="0.25">
      <c r="A278" s="107"/>
      <c r="B278" s="136"/>
      <c r="C278" s="136"/>
      <c r="D278" s="137"/>
      <c r="E278" s="137"/>
      <c r="F278" s="137"/>
      <c r="G278" s="137"/>
      <c r="H278" s="137"/>
      <c r="I278" s="137"/>
    </row>
    <row r="279" spans="1:9" x14ac:dyDescent="0.25">
      <c r="A279" s="107"/>
      <c r="B279" s="136"/>
      <c r="C279" s="136"/>
      <c r="D279" s="137"/>
      <c r="E279" s="137"/>
      <c r="F279" s="137"/>
      <c r="G279" s="137"/>
      <c r="H279" s="137"/>
      <c r="I279" s="137"/>
    </row>
    <row r="280" spans="1:9" x14ac:dyDescent="0.25">
      <c r="A280" s="107"/>
      <c r="B280" s="136"/>
      <c r="C280" s="136"/>
      <c r="D280" s="137"/>
      <c r="E280" s="137"/>
      <c r="F280" s="137"/>
      <c r="G280" s="137"/>
      <c r="H280" s="137"/>
      <c r="I280" s="137"/>
    </row>
    <row r="281" spans="1:9" x14ac:dyDescent="0.25">
      <c r="A281" s="107"/>
      <c r="B281" s="136"/>
      <c r="C281" s="136"/>
      <c r="D281" s="137"/>
      <c r="E281" s="137"/>
      <c r="F281" s="137"/>
      <c r="G281" s="137"/>
      <c r="H281" s="137"/>
      <c r="I281" s="137"/>
    </row>
    <row r="282" spans="1:9" x14ac:dyDescent="0.25">
      <c r="A282" s="107"/>
      <c r="B282" s="136"/>
      <c r="C282" s="136"/>
      <c r="D282" s="137"/>
      <c r="E282" s="137"/>
      <c r="F282" s="137"/>
      <c r="G282" s="137"/>
      <c r="H282" s="137"/>
      <c r="I282" s="137"/>
    </row>
    <row r="283" spans="1:9" x14ac:dyDescent="0.25">
      <c r="A283" s="107"/>
      <c r="B283" s="136"/>
      <c r="C283" s="136"/>
      <c r="D283" s="137"/>
      <c r="E283" s="137"/>
      <c r="F283" s="137"/>
      <c r="G283" s="137"/>
      <c r="H283" s="137"/>
      <c r="I283" s="137"/>
    </row>
    <row r="284" spans="1:9" x14ac:dyDescent="0.25">
      <c r="A284" s="107"/>
      <c r="B284" s="136"/>
      <c r="C284" s="136"/>
      <c r="D284" s="137"/>
      <c r="E284" s="137"/>
      <c r="F284" s="137"/>
      <c r="G284" s="137"/>
      <c r="H284" s="137"/>
      <c r="I284" s="137"/>
    </row>
    <row r="285" spans="1:9" x14ac:dyDescent="0.25">
      <c r="A285" s="107"/>
      <c r="B285" s="136"/>
      <c r="C285" s="136"/>
      <c r="D285" s="137"/>
      <c r="E285" s="137"/>
      <c r="F285" s="137"/>
      <c r="G285" s="137"/>
      <c r="H285" s="137"/>
      <c r="I285" s="137"/>
    </row>
    <row r="286" spans="1:9" x14ac:dyDescent="0.25">
      <c r="A286" s="107"/>
      <c r="B286" s="136"/>
      <c r="C286" s="136"/>
      <c r="D286" s="137"/>
      <c r="E286" s="137"/>
      <c r="F286" s="137"/>
      <c r="G286" s="137"/>
      <c r="H286" s="137"/>
      <c r="I286" s="137"/>
    </row>
    <row r="287" spans="1:9" x14ac:dyDescent="0.25">
      <c r="A287" s="107"/>
      <c r="B287" s="136"/>
      <c r="C287" s="136"/>
      <c r="D287" s="137"/>
      <c r="E287" s="137"/>
      <c r="F287" s="137"/>
      <c r="G287" s="137"/>
      <c r="H287" s="137"/>
      <c r="I287" s="137"/>
    </row>
    <row r="288" spans="1:9" x14ac:dyDescent="0.25">
      <c r="A288" s="107"/>
      <c r="B288" s="136"/>
      <c r="C288" s="136"/>
      <c r="D288" s="137"/>
      <c r="E288" s="137"/>
      <c r="F288" s="137"/>
      <c r="G288" s="137"/>
      <c r="H288" s="137"/>
      <c r="I288" s="137"/>
    </row>
    <row r="289" spans="1:9" x14ac:dyDescent="0.25">
      <c r="A289" s="107"/>
      <c r="B289" s="136"/>
      <c r="C289" s="136"/>
      <c r="D289" s="137"/>
      <c r="E289" s="137"/>
      <c r="F289" s="137"/>
      <c r="G289" s="137"/>
      <c r="H289" s="137"/>
      <c r="I289" s="137"/>
    </row>
    <row r="290" spans="1:9" x14ac:dyDescent="0.25">
      <c r="A290" s="107"/>
      <c r="B290" s="136"/>
      <c r="C290" s="136"/>
      <c r="D290" s="137"/>
      <c r="E290" s="137"/>
      <c r="F290" s="137"/>
      <c r="G290" s="137"/>
      <c r="H290" s="137"/>
      <c r="I290" s="137"/>
    </row>
    <row r="291" spans="1:9" x14ac:dyDescent="0.25">
      <c r="A291" s="107"/>
      <c r="B291" s="136"/>
      <c r="C291" s="136"/>
      <c r="D291" s="137"/>
      <c r="E291" s="137"/>
      <c r="F291" s="137"/>
      <c r="G291" s="137"/>
      <c r="H291" s="137"/>
      <c r="I291" s="137"/>
    </row>
    <row r="292" spans="1:9" x14ac:dyDescent="0.25">
      <c r="A292" s="107"/>
      <c r="B292" s="136"/>
      <c r="C292" s="136"/>
      <c r="D292" s="137"/>
      <c r="E292" s="137"/>
      <c r="F292" s="137"/>
      <c r="G292" s="137"/>
      <c r="H292" s="137"/>
      <c r="I292" s="137"/>
    </row>
    <row r="293" spans="1:9" x14ac:dyDescent="0.25">
      <c r="A293" s="107"/>
      <c r="B293" s="136"/>
      <c r="C293" s="136"/>
      <c r="D293" s="137"/>
      <c r="E293" s="137"/>
      <c r="F293" s="137"/>
      <c r="G293" s="137"/>
      <c r="H293" s="137"/>
      <c r="I293" s="137"/>
    </row>
    <row r="294" spans="1:9" x14ac:dyDescent="0.25">
      <c r="A294" s="107"/>
      <c r="B294" s="136"/>
      <c r="C294" s="136"/>
      <c r="D294" s="137"/>
      <c r="E294" s="137"/>
      <c r="F294" s="137"/>
      <c r="G294" s="137"/>
      <c r="H294" s="137"/>
      <c r="I294" s="137"/>
    </row>
    <row r="295" spans="1:9" x14ac:dyDescent="0.25">
      <c r="A295" s="107"/>
      <c r="B295" s="136"/>
      <c r="C295" s="136"/>
      <c r="D295" s="137"/>
      <c r="E295" s="137"/>
      <c r="F295" s="137"/>
      <c r="G295" s="137"/>
      <c r="H295" s="137"/>
      <c r="I295" s="137"/>
    </row>
    <row r="296" spans="1:9" x14ac:dyDescent="0.25">
      <c r="A296" s="107"/>
      <c r="B296" s="136"/>
      <c r="C296" s="136"/>
      <c r="D296" s="137"/>
      <c r="E296" s="137"/>
      <c r="F296" s="137"/>
      <c r="G296" s="137"/>
      <c r="H296" s="137"/>
      <c r="I296" s="137"/>
    </row>
    <row r="297" spans="1:9" x14ac:dyDescent="0.25">
      <c r="A297" s="107"/>
      <c r="B297" s="136"/>
      <c r="C297" s="136"/>
      <c r="D297" s="137"/>
      <c r="E297" s="137"/>
      <c r="F297" s="137"/>
      <c r="G297" s="137"/>
      <c r="H297" s="137"/>
      <c r="I297" s="137"/>
    </row>
    <row r="298" spans="1:9" x14ac:dyDescent="0.25">
      <c r="A298" s="107"/>
      <c r="B298" s="136"/>
      <c r="C298" s="136"/>
      <c r="D298" s="137"/>
      <c r="E298" s="137"/>
      <c r="F298" s="137"/>
      <c r="G298" s="137"/>
      <c r="H298" s="137"/>
      <c r="I298" s="137"/>
    </row>
    <row r="299" spans="1:9" x14ac:dyDescent="0.25">
      <c r="A299" s="107"/>
      <c r="B299" s="136"/>
      <c r="C299" s="136"/>
      <c r="D299" s="137"/>
      <c r="E299" s="137"/>
      <c r="F299" s="137"/>
      <c r="G299" s="137"/>
      <c r="H299" s="137"/>
      <c r="I299" s="137"/>
    </row>
    <row r="300" spans="1:9" x14ac:dyDescent="0.25">
      <c r="A300" s="107"/>
      <c r="B300" s="136"/>
      <c r="C300" s="136"/>
      <c r="D300" s="137"/>
      <c r="E300" s="137"/>
      <c r="F300" s="137"/>
      <c r="G300" s="137"/>
      <c r="H300" s="137"/>
      <c r="I300" s="137"/>
    </row>
    <row r="301" spans="1:9" x14ac:dyDescent="0.25">
      <c r="A301" s="107"/>
      <c r="B301" s="136"/>
      <c r="C301" s="136"/>
      <c r="D301" s="137"/>
      <c r="E301" s="137"/>
      <c r="F301" s="137"/>
      <c r="G301" s="137"/>
      <c r="H301" s="137"/>
      <c r="I301" s="137"/>
    </row>
    <row r="302" spans="1:9" x14ac:dyDescent="0.25">
      <c r="A302" s="107"/>
      <c r="B302" s="136"/>
      <c r="C302" s="136"/>
      <c r="D302" s="137"/>
      <c r="E302" s="137"/>
      <c r="F302" s="137"/>
      <c r="G302" s="137"/>
      <c r="H302" s="137"/>
      <c r="I302" s="137"/>
    </row>
    <row r="303" spans="1:9" x14ac:dyDescent="0.25">
      <c r="A303" s="107"/>
      <c r="B303" s="136"/>
      <c r="C303" s="136"/>
      <c r="D303" s="137"/>
      <c r="E303" s="137"/>
      <c r="F303" s="137"/>
      <c r="G303" s="137"/>
      <c r="H303" s="137"/>
      <c r="I303" s="137"/>
    </row>
    <row r="304" spans="1:9" x14ac:dyDescent="0.25">
      <c r="A304" s="107"/>
      <c r="B304" s="136"/>
      <c r="C304" s="136"/>
      <c r="D304" s="137"/>
      <c r="E304" s="137"/>
      <c r="F304" s="137"/>
      <c r="G304" s="137"/>
      <c r="H304" s="137"/>
      <c r="I304" s="137"/>
    </row>
    <row r="305" spans="1:9" x14ac:dyDescent="0.25">
      <c r="A305" s="107"/>
      <c r="B305" s="136"/>
      <c r="C305" s="136"/>
      <c r="D305" s="137"/>
      <c r="E305" s="137"/>
      <c r="F305" s="137"/>
      <c r="G305" s="137"/>
      <c r="H305" s="137"/>
      <c r="I305" s="137"/>
    </row>
    <row r="306" spans="1:9" x14ac:dyDescent="0.25">
      <c r="A306" s="107"/>
      <c r="B306" s="136"/>
      <c r="C306" s="136"/>
      <c r="D306" s="137"/>
      <c r="E306" s="137"/>
      <c r="F306" s="137"/>
      <c r="G306" s="137"/>
      <c r="H306" s="137"/>
      <c r="I306" s="137"/>
    </row>
    <row r="307" spans="1:9" x14ac:dyDescent="0.25">
      <c r="A307" s="107"/>
      <c r="B307" s="136"/>
      <c r="C307" s="136"/>
      <c r="D307" s="137"/>
      <c r="E307" s="137"/>
      <c r="F307" s="137"/>
      <c r="G307" s="137"/>
      <c r="H307" s="137"/>
      <c r="I307" s="137"/>
    </row>
    <row r="308" spans="1:9" x14ac:dyDescent="0.25">
      <c r="A308" s="107"/>
      <c r="B308" s="136"/>
      <c r="C308" s="136"/>
      <c r="D308" s="137"/>
      <c r="E308" s="137"/>
      <c r="F308" s="137"/>
      <c r="G308" s="137"/>
      <c r="H308" s="137"/>
      <c r="I308" s="137"/>
    </row>
    <row r="309" spans="1:9" x14ac:dyDescent="0.25">
      <c r="A309" s="107"/>
      <c r="B309" s="136"/>
      <c r="C309" s="136"/>
      <c r="D309" s="137"/>
      <c r="E309" s="137"/>
      <c r="F309" s="137"/>
      <c r="G309" s="137"/>
      <c r="H309" s="137"/>
      <c r="I309" s="137"/>
    </row>
    <row r="310" spans="1:9" x14ac:dyDescent="0.25">
      <c r="A310" s="107"/>
      <c r="B310" s="136"/>
      <c r="C310" s="136"/>
      <c r="D310" s="137"/>
      <c r="E310" s="137"/>
      <c r="F310" s="137"/>
      <c r="G310" s="137"/>
      <c r="H310" s="137"/>
      <c r="I310" s="137"/>
    </row>
    <row r="311" spans="1:9" x14ac:dyDescent="0.25">
      <c r="A311" s="107"/>
      <c r="B311" s="136"/>
      <c r="C311" s="136"/>
      <c r="D311" s="137"/>
      <c r="E311" s="137"/>
      <c r="F311" s="137"/>
      <c r="G311" s="137"/>
      <c r="H311" s="137"/>
      <c r="I311" s="137"/>
    </row>
    <row r="312" spans="1:9" x14ac:dyDescent="0.25">
      <c r="A312" s="107"/>
      <c r="B312" s="136"/>
      <c r="C312" s="136"/>
      <c r="D312" s="137"/>
      <c r="E312" s="137"/>
      <c r="F312" s="137"/>
      <c r="G312" s="137"/>
      <c r="H312" s="137"/>
      <c r="I312" s="137"/>
    </row>
    <row r="313" spans="1:9" x14ac:dyDescent="0.25">
      <c r="A313" s="107"/>
      <c r="B313" s="136"/>
      <c r="C313" s="136"/>
      <c r="D313" s="137"/>
      <c r="E313" s="137"/>
      <c r="F313" s="137"/>
      <c r="G313" s="137"/>
      <c r="H313" s="137"/>
      <c r="I313" s="137"/>
    </row>
    <row r="314" spans="1:9" x14ac:dyDescent="0.25">
      <c r="A314" s="107"/>
      <c r="B314" s="136"/>
      <c r="C314" s="136"/>
      <c r="D314" s="137"/>
      <c r="E314" s="137"/>
      <c r="F314" s="137"/>
      <c r="G314" s="137"/>
      <c r="H314" s="137"/>
      <c r="I314" s="137"/>
    </row>
    <row r="315" spans="1:9" x14ac:dyDescent="0.25">
      <c r="A315" s="107"/>
      <c r="B315" s="136"/>
      <c r="C315" s="136"/>
      <c r="D315" s="137"/>
      <c r="E315" s="137"/>
      <c r="F315" s="137"/>
      <c r="G315" s="137"/>
      <c r="H315" s="137"/>
      <c r="I315" s="137"/>
    </row>
    <row r="316" spans="1:9" x14ac:dyDescent="0.25">
      <c r="A316" s="107"/>
      <c r="B316" s="136"/>
      <c r="C316" s="136"/>
      <c r="D316" s="137"/>
      <c r="E316" s="137"/>
      <c r="F316" s="137"/>
      <c r="G316" s="137"/>
      <c r="H316" s="137"/>
      <c r="I316" s="137"/>
    </row>
    <row r="317" spans="1:9" x14ac:dyDescent="0.25">
      <c r="A317" s="107"/>
      <c r="B317" s="136"/>
      <c r="C317" s="136"/>
      <c r="D317" s="137"/>
      <c r="E317" s="137"/>
      <c r="F317" s="137"/>
      <c r="G317" s="137"/>
      <c r="H317" s="137"/>
      <c r="I317" s="137"/>
    </row>
    <row r="318" spans="1:9" x14ac:dyDescent="0.25">
      <c r="A318" s="107"/>
      <c r="B318" s="136"/>
      <c r="C318" s="136"/>
      <c r="D318" s="137"/>
      <c r="E318" s="137"/>
      <c r="F318" s="137"/>
      <c r="G318" s="137"/>
      <c r="H318" s="137"/>
      <c r="I318" s="137"/>
    </row>
    <row r="319" spans="1:9" x14ac:dyDescent="0.25">
      <c r="A319" s="107"/>
      <c r="B319" s="136"/>
      <c r="C319" s="136"/>
      <c r="D319" s="137"/>
      <c r="E319" s="137"/>
      <c r="F319" s="137"/>
      <c r="G319" s="137"/>
      <c r="H319" s="137"/>
      <c r="I319" s="137"/>
    </row>
    <row r="320" spans="1:9" x14ac:dyDescent="0.25">
      <c r="A320" s="107"/>
      <c r="B320" s="136"/>
      <c r="C320" s="136"/>
      <c r="D320" s="137"/>
      <c r="E320" s="137"/>
      <c r="F320" s="137"/>
      <c r="G320" s="137"/>
      <c r="H320" s="137"/>
      <c r="I320" s="137"/>
    </row>
    <row r="321" spans="1:9" x14ac:dyDescent="0.25">
      <c r="A321" s="107"/>
      <c r="B321" s="136"/>
      <c r="C321" s="136"/>
      <c r="D321" s="137"/>
      <c r="E321" s="137"/>
      <c r="F321" s="137"/>
      <c r="G321" s="137"/>
      <c r="H321" s="137"/>
      <c r="I321" s="137"/>
    </row>
    <row r="322" spans="1:9" x14ac:dyDescent="0.25">
      <c r="A322" s="107"/>
      <c r="B322" s="136"/>
      <c r="C322" s="136"/>
      <c r="D322" s="137"/>
      <c r="E322" s="137"/>
      <c r="F322" s="137"/>
      <c r="G322" s="137"/>
      <c r="H322" s="137"/>
      <c r="I322" s="137"/>
    </row>
    <row r="323" spans="1:9" x14ac:dyDescent="0.25">
      <c r="A323" s="107"/>
      <c r="B323" s="136"/>
      <c r="C323" s="136"/>
      <c r="D323" s="137"/>
      <c r="E323" s="137"/>
      <c r="F323" s="137"/>
      <c r="G323" s="137"/>
      <c r="H323" s="137"/>
      <c r="I323" s="137"/>
    </row>
    <row r="324" spans="1:9" x14ac:dyDescent="0.25">
      <c r="A324" s="107"/>
      <c r="B324" s="136"/>
      <c r="C324" s="136"/>
      <c r="D324" s="137"/>
      <c r="E324" s="137"/>
      <c r="F324" s="137"/>
      <c r="G324" s="137"/>
      <c r="H324" s="137"/>
      <c r="I324" s="137"/>
    </row>
    <row r="325" spans="1:9" x14ac:dyDescent="0.25">
      <c r="A325" s="107"/>
      <c r="B325" s="136"/>
      <c r="C325" s="136"/>
      <c r="D325" s="137"/>
      <c r="E325" s="137"/>
      <c r="F325" s="137"/>
      <c r="G325" s="137"/>
      <c r="H325" s="137"/>
      <c r="I325" s="137"/>
    </row>
    <row r="326" spans="1:9" x14ac:dyDescent="0.25">
      <c r="A326" s="107"/>
      <c r="B326" s="136"/>
      <c r="C326" s="136"/>
      <c r="D326" s="137"/>
      <c r="E326" s="137"/>
      <c r="F326" s="137"/>
      <c r="G326" s="137"/>
      <c r="H326" s="137"/>
      <c r="I326" s="137"/>
    </row>
    <row r="327" spans="1:9" x14ac:dyDescent="0.25">
      <c r="A327" s="107"/>
      <c r="B327" s="136"/>
      <c r="C327" s="136"/>
      <c r="D327" s="137"/>
      <c r="E327" s="137"/>
      <c r="F327" s="137"/>
      <c r="G327" s="137"/>
      <c r="H327" s="137"/>
      <c r="I327" s="137"/>
    </row>
    <row r="328" spans="1:9" x14ac:dyDescent="0.25">
      <c r="A328" s="107"/>
      <c r="B328" s="136"/>
      <c r="C328" s="136"/>
      <c r="D328" s="137"/>
      <c r="E328" s="137"/>
      <c r="F328" s="137"/>
      <c r="G328" s="137"/>
      <c r="H328" s="137"/>
      <c r="I328" s="137"/>
    </row>
    <row r="329" spans="1:9" x14ac:dyDescent="0.25">
      <c r="A329" s="107"/>
      <c r="B329" s="136"/>
      <c r="C329" s="136"/>
      <c r="D329" s="137"/>
      <c r="E329" s="137"/>
      <c r="F329" s="137"/>
      <c r="G329" s="137"/>
      <c r="H329" s="137"/>
      <c r="I329" s="137"/>
    </row>
    <row r="330" spans="1:9" x14ac:dyDescent="0.25">
      <c r="A330" s="107"/>
      <c r="B330" s="136"/>
      <c r="C330" s="136"/>
      <c r="D330" s="137"/>
      <c r="E330" s="137"/>
      <c r="F330" s="137"/>
      <c r="G330" s="137"/>
      <c r="H330" s="137"/>
      <c r="I330" s="137"/>
    </row>
    <row r="331" spans="1:9" x14ac:dyDescent="0.25">
      <c r="A331" s="107"/>
      <c r="B331" s="136"/>
      <c r="C331" s="136"/>
      <c r="D331" s="137"/>
      <c r="E331" s="137"/>
      <c r="F331" s="137"/>
      <c r="G331" s="137"/>
      <c r="H331" s="137"/>
      <c r="I331" s="137"/>
    </row>
    <row r="332" spans="1:9" x14ac:dyDescent="0.25">
      <c r="A332" s="107"/>
      <c r="B332" s="136"/>
      <c r="C332" s="136"/>
      <c r="D332" s="137"/>
      <c r="E332" s="137"/>
      <c r="F332" s="137"/>
      <c r="G332" s="137"/>
      <c r="H332" s="137"/>
      <c r="I332" s="137"/>
    </row>
    <row r="333" spans="1:9" x14ac:dyDescent="0.25">
      <c r="A333" s="107"/>
      <c r="B333" s="136"/>
      <c r="C333" s="136"/>
      <c r="D333" s="137"/>
      <c r="E333" s="137"/>
      <c r="F333" s="137"/>
      <c r="G333" s="137"/>
      <c r="H333" s="137"/>
      <c r="I333" s="137"/>
    </row>
    <row r="334" spans="1:9" x14ac:dyDescent="0.25">
      <c r="A334" s="107"/>
      <c r="B334" s="136"/>
      <c r="C334" s="136"/>
      <c r="D334" s="137"/>
      <c r="E334" s="137"/>
      <c r="F334" s="137"/>
      <c r="G334" s="137"/>
      <c r="H334" s="137"/>
      <c r="I334" s="137"/>
    </row>
    <row r="335" spans="1:9" x14ac:dyDescent="0.25">
      <c r="A335" s="107"/>
      <c r="B335" s="136"/>
      <c r="C335" s="136"/>
      <c r="D335" s="137"/>
      <c r="E335" s="137"/>
      <c r="F335" s="137"/>
      <c r="G335" s="137"/>
      <c r="H335" s="137"/>
      <c r="I335" s="137"/>
    </row>
    <row r="336" spans="1:9" x14ac:dyDescent="0.25">
      <c r="A336" s="107"/>
      <c r="B336" s="136"/>
      <c r="C336" s="136"/>
      <c r="D336" s="137"/>
      <c r="E336" s="137"/>
      <c r="F336" s="137"/>
      <c r="G336" s="137"/>
      <c r="H336" s="137"/>
      <c r="I336" s="137"/>
    </row>
    <row r="337" spans="1:9" x14ac:dyDescent="0.25">
      <c r="A337" s="107"/>
      <c r="B337" s="136"/>
      <c r="C337" s="136"/>
      <c r="D337" s="137"/>
      <c r="E337" s="137"/>
      <c r="F337" s="137"/>
      <c r="G337" s="137"/>
      <c r="H337" s="137"/>
      <c r="I337" s="137"/>
    </row>
    <row r="338" spans="1:9" x14ac:dyDescent="0.25">
      <c r="A338" s="107"/>
      <c r="B338" s="136"/>
      <c r="C338" s="136"/>
      <c r="D338" s="137"/>
      <c r="E338" s="137"/>
      <c r="F338" s="137"/>
      <c r="G338" s="137"/>
      <c r="H338" s="137"/>
      <c r="I338" s="137"/>
    </row>
    <row r="339" spans="1:9" x14ac:dyDescent="0.25">
      <c r="A339" s="107"/>
      <c r="B339" s="136"/>
      <c r="C339" s="136"/>
      <c r="D339" s="137"/>
      <c r="E339" s="137"/>
      <c r="F339" s="137"/>
      <c r="G339" s="137"/>
      <c r="H339" s="137"/>
      <c r="I339" s="137"/>
    </row>
    <row r="340" spans="1:9" x14ac:dyDescent="0.25">
      <c r="A340" s="107"/>
      <c r="B340" s="136"/>
      <c r="C340" s="136"/>
      <c r="D340" s="137"/>
      <c r="E340" s="137"/>
      <c r="F340" s="137"/>
      <c r="G340" s="137"/>
      <c r="H340" s="137"/>
      <c r="I340" s="137"/>
    </row>
    <row r="341" spans="1:9" x14ac:dyDescent="0.25">
      <c r="A341" s="107"/>
      <c r="B341" s="136"/>
      <c r="C341" s="136"/>
      <c r="D341" s="137"/>
      <c r="E341" s="137"/>
      <c r="F341" s="137"/>
      <c r="G341" s="137"/>
      <c r="H341" s="137"/>
      <c r="I341" s="137"/>
    </row>
    <row r="342" spans="1:9" x14ac:dyDescent="0.25">
      <c r="A342" s="107"/>
      <c r="B342" s="136"/>
      <c r="C342" s="136"/>
      <c r="D342" s="137"/>
      <c r="E342" s="137"/>
      <c r="F342" s="137"/>
      <c r="G342" s="137"/>
      <c r="H342" s="137"/>
      <c r="I342" s="137"/>
    </row>
    <row r="343" spans="1:9" x14ac:dyDescent="0.25">
      <c r="A343" s="107"/>
      <c r="B343" s="136"/>
      <c r="C343" s="136"/>
      <c r="D343" s="137"/>
      <c r="E343" s="137"/>
      <c r="F343" s="137"/>
      <c r="G343" s="137"/>
      <c r="H343" s="137"/>
      <c r="I343" s="137"/>
    </row>
    <row r="344" spans="1:9" x14ac:dyDescent="0.25">
      <c r="A344" s="107"/>
      <c r="B344" s="136"/>
      <c r="C344" s="136"/>
      <c r="D344" s="137"/>
      <c r="E344" s="137"/>
      <c r="F344" s="137"/>
      <c r="G344" s="137"/>
      <c r="H344" s="137"/>
      <c r="I344" s="137"/>
    </row>
    <row r="345" spans="1:9" x14ac:dyDescent="0.25">
      <c r="A345" s="107"/>
      <c r="B345" s="136"/>
      <c r="C345" s="136"/>
      <c r="D345" s="137"/>
      <c r="E345" s="137"/>
      <c r="F345" s="137"/>
      <c r="G345" s="137"/>
      <c r="H345" s="137"/>
      <c r="I345" s="137"/>
    </row>
    <row r="346" spans="1:9" x14ac:dyDescent="0.25">
      <c r="A346" s="107"/>
      <c r="B346" s="136"/>
      <c r="C346" s="136"/>
      <c r="D346" s="137"/>
      <c r="E346" s="137"/>
      <c r="F346" s="137"/>
      <c r="G346" s="137"/>
      <c r="H346" s="137"/>
      <c r="I346" s="137"/>
    </row>
    <row r="347" spans="1:9" x14ac:dyDescent="0.25">
      <c r="A347" s="107"/>
      <c r="B347" s="136"/>
      <c r="C347" s="136"/>
      <c r="D347" s="137"/>
      <c r="E347" s="137"/>
      <c r="F347" s="137"/>
      <c r="G347" s="137"/>
      <c r="H347" s="137"/>
      <c r="I347" s="137"/>
    </row>
    <row r="348" spans="1:9" x14ac:dyDescent="0.25">
      <c r="A348" s="107"/>
      <c r="B348" s="136"/>
      <c r="C348" s="136"/>
      <c r="D348" s="137"/>
      <c r="E348" s="137"/>
      <c r="F348" s="137"/>
      <c r="G348" s="137"/>
      <c r="H348" s="137"/>
      <c r="I348" s="137"/>
    </row>
    <row r="349" spans="1:9" x14ac:dyDescent="0.25">
      <c r="A349" s="107"/>
      <c r="B349" s="136"/>
      <c r="C349" s="136"/>
      <c r="D349" s="137"/>
      <c r="E349" s="137"/>
      <c r="F349" s="137"/>
      <c r="G349" s="137"/>
      <c r="H349" s="137"/>
      <c r="I349" s="137"/>
    </row>
    <row r="350" spans="1:9" x14ac:dyDescent="0.25">
      <c r="A350" s="107"/>
      <c r="B350" s="136"/>
      <c r="C350" s="136"/>
      <c r="D350" s="137"/>
      <c r="E350" s="137"/>
      <c r="F350" s="137"/>
      <c r="G350" s="137"/>
      <c r="H350" s="137"/>
      <c r="I350" s="137"/>
    </row>
    <row r="351" spans="1:9" x14ac:dyDescent="0.25">
      <c r="A351" s="107"/>
      <c r="B351" s="136"/>
      <c r="C351" s="136"/>
      <c r="D351" s="137"/>
      <c r="E351" s="137"/>
      <c r="F351" s="137"/>
      <c r="G351" s="137"/>
      <c r="H351" s="137"/>
      <c r="I351" s="137"/>
    </row>
    <row r="352" spans="1:9" x14ac:dyDescent="0.25">
      <c r="A352" s="107"/>
      <c r="B352" s="136"/>
      <c r="C352" s="136"/>
      <c r="D352" s="137"/>
      <c r="E352" s="137"/>
      <c r="F352" s="137"/>
      <c r="G352" s="137"/>
      <c r="H352" s="137"/>
      <c r="I352" s="137"/>
    </row>
    <row r="353" spans="1:9" x14ac:dyDescent="0.25">
      <c r="A353" s="107"/>
      <c r="B353" s="136"/>
      <c r="C353" s="136"/>
      <c r="D353" s="137"/>
      <c r="E353" s="137"/>
      <c r="F353" s="137"/>
      <c r="G353" s="137"/>
      <c r="H353" s="137"/>
      <c r="I353" s="137"/>
    </row>
    <row r="354" spans="1:9" x14ac:dyDescent="0.25">
      <c r="A354" s="107"/>
      <c r="B354" s="136"/>
      <c r="C354" s="136"/>
      <c r="D354" s="137"/>
      <c r="E354" s="137"/>
      <c r="F354" s="137"/>
      <c r="G354" s="137"/>
      <c r="H354" s="137"/>
      <c r="I354" s="137"/>
    </row>
    <row r="355" spans="1:9" x14ac:dyDescent="0.25">
      <c r="A355" s="107"/>
      <c r="B355" s="136"/>
      <c r="C355" s="136"/>
      <c r="D355" s="137"/>
      <c r="E355" s="137"/>
      <c r="F355" s="137"/>
      <c r="G355" s="137"/>
      <c r="H355" s="137"/>
      <c r="I355" s="137"/>
    </row>
    <row r="356" spans="1:9" x14ac:dyDescent="0.25">
      <c r="A356" s="107"/>
      <c r="B356" s="136"/>
      <c r="C356" s="136"/>
      <c r="D356" s="137"/>
      <c r="E356" s="137"/>
      <c r="F356" s="137"/>
      <c r="G356" s="137"/>
      <c r="H356" s="137"/>
      <c r="I356" s="137"/>
    </row>
    <row r="357" spans="1:9" x14ac:dyDescent="0.25">
      <c r="A357" s="107"/>
      <c r="B357" s="136"/>
      <c r="C357" s="136"/>
      <c r="D357" s="137"/>
      <c r="E357" s="137"/>
      <c r="F357" s="137"/>
      <c r="G357" s="137"/>
      <c r="H357" s="137"/>
      <c r="I357" s="137"/>
    </row>
    <row r="358" spans="1:9" x14ac:dyDescent="0.25">
      <c r="A358" s="107"/>
      <c r="B358" s="136"/>
      <c r="C358" s="136"/>
      <c r="D358" s="137"/>
      <c r="E358" s="137"/>
      <c r="F358" s="137"/>
      <c r="G358" s="137"/>
      <c r="H358" s="137"/>
      <c r="I358" s="137"/>
    </row>
    <row r="359" spans="1:9" x14ac:dyDescent="0.25">
      <c r="A359" s="107"/>
      <c r="B359" s="136"/>
      <c r="C359" s="136"/>
      <c r="D359" s="137"/>
      <c r="E359" s="137"/>
      <c r="F359" s="137"/>
      <c r="G359" s="137"/>
      <c r="H359" s="137"/>
      <c r="I359" s="137"/>
    </row>
    <row r="360" spans="1:9" x14ac:dyDescent="0.25">
      <c r="A360" s="107"/>
      <c r="B360" s="136"/>
      <c r="C360" s="136"/>
      <c r="D360" s="137"/>
      <c r="E360" s="137"/>
      <c r="F360" s="137"/>
      <c r="G360" s="137"/>
      <c r="H360" s="137"/>
      <c r="I360" s="137"/>
    </row>
    <row r="361" spans="1:9" x14ac:dyDescent="0.25">
      <c r="A361" s="107"/>
      <c r="B361" s="136"/>
      <c r="C361" s="136"/>
      <c r="D361" s="137"/>
      <c r="E361" s="137"/>
      <c r="F361" s="137"/>
      <c r="G361" s="137"/>
      <c r="H361" s="137"/>
      <c r="I361" s="137"/>
    </row>
    <row r="362" spans="1:9" x14ac:dyDescent="0.25">
      <c r="A362" s="107"/>
      <c r="B362" s="136"/>
      <c r="C362" s="136"/>
      <c r="D362" s="137"/>
      <c r="E362" s="137"/>
      <c r="F362" s="137"/>
      <c r="G362" s="137"/>
      <c r="H362" s="137"/>
      <c r="I362" s="137"/>
    </row>
    <row r="363" spans="1:9" x14ac:dyDescent="0.25">
      <c r="A363" s="107"/>
      <c r="B363" s="136"/>
      <c r="C363" s="136"/>
      <c r="D363" s="137"/>
      <c r="E363" s="137"/>
      <c r="F363" s="137"/>
      <c r="G363" s="137"/>
      <c r="H363" s="137"/>
      <c r="I363" s="137"/>
    </row>
    <row r="364" spans="1:9" x14ac:dyDescent="0.25">
      <c r="A364" s="107"/>
      <c r="B364" s="136"/>
      <c r="C364" s="136"/>
      <c r="D364" s="137"/>
      <c r="E364" s="137"/>
      <c r="F364" s="137"/>
      <c r="G364" s="137"/>
      <c r="H364" s="137"/>
      <c r="I364" s="137"/>
    </row>
    <row r="365" spans="1:9" x14ac:dyDescent="0.25">
      <c r="A365" s="107"/>
      <c r="B365" s="136"/>
      <c r="C365" s="136"/>
      <c r="D365" s="137"/>
      <c r="E365" s="137"/>
      <c r="F365" s="137"/>
      <c r="G365" s="137"/>
      <c r="H365" s="137"/>
      <c r="I365" s="137"/>
    </row>
    <row r="366" spans="1:9" x14ac:dyDescent="0.25">
      <c r="A366" s="107"/>
      <c r="B366" s="136"/>
      <c r="C366" s="136"/>
      <c r="D366" s="137"/>
      <c r="E366" s="137"/>
      <c r="F366" s="137"/>
      <c r="G366" s="137"/>
      <c r="H366" s="137"/>
      <c r="I366" s="137"/>
    </row>
    <row r="367" spans="1:9" x14ac:dyDescent="0.25">
      <c r="A367" s="107"/>
      <c r="B367" s="136"/>
      <c r="C367" s="136"/>
      <c r="D367" s="137"/>
      <c r="E367" s="137"/>
      <c r="F367" s="137"/>
      <c r="G367" s="137"/>
      <c r="H367" s="137"/>
      <c r="I367" s="137"/>
    </row>
    <row r="368" spans="1:9" x14ac:dyDescent="0.25">
      <c r="A368" s="107"/>
      <c r="B368" s="136"/>
      <c r="C368" s="136"/>
      <c r="D368" s="137"/>
      <c r="E368" s="137"/>
      <c r="F368" s="137"/>
      <c r="G368" s="137"/>
      <c r="H368" s="137"/>
      <c r="I368" s="137"/>
    </row>
    <row r="369" spans="1:9" x14ac:dyDescent="0.25">
      <c r="A369" s="107"/>
      <c r="B369" s="136"/>
      <c r="C369" s="136"/>
      <c r="D369" s="137"/>
      <c r="E369" s="137"/>
      <c r="F369" s="137"/>
      <c r="G369" s="137"/>
      <c r="H369" s="137"/>
      <c r="I369" s="137"/>
    </row>
    <row r="370" spans="1:9" x14ac:dyDescent="0.25">
      <c r="A370" s="107"/>
      <c r="B370" s="136"/>
      <c r="C370" s="136"/>
      <c r="D370" s="137"/>
      <c r="E370" s="137"/>
      <c r="F370" s="137"/>
      <c r="G370" s="137"/>
      <c r="H370" s="137"/>
      <c r="I370" s="137"/>
    </row>
    <row r="371" spans="1:9" x14ac:dyDescent="0.25">
      <c r="A371" s="107"/>
      <c r="B371" s="136"/>
      <c r="C371" s="136"/>
      <c r="D371" s="137"/>
      <c r="E371" s="137"/>
      <c r="F371" s="137"/>
      <c r="G371" s="137"/>
      <c r="H371" s="137"/>
      <c r="I371" s="137"/>
    </row>
    <row r="372" spans="1:9" x14ac:dyDescent="0.25">
      <c r="A372" s="107"/>
      <c r="B372" s="136"/>
      <c r="C372" s="136"/>
      <c r="D372" s="137"/>
      <c r="E372" s="137"/>
      <c r="F372" s="137"/>
      <c r="G372" s="137"/>
      <c r="H372" s="137"/>
      <c r="I372" s="137"/>
    </row>
    <row r="373" spans="1:9" x14ac:dyDescent="0.25">
      <c r="A373" s="107"/>
      <c r="B373" s="136"/>
      <c r="C373" s="136"/>
      <c r="D373" s="137"/>
      <c r="E373" s="137"/>
      <c r="F373" s="137"/>
      <c r="G373" s="137"/>
      <c r="H373" s="137"/>
      <c r="I373" s="137"/>
    </row>
    <row r="374" spans="1:9" x14ac:dyDescent="0.25">
      <c r="A374" s="107"/>
      <c r="B374" s="136"/>
      <c r="C374" s="136"/>
      <c r="D374" s="137"/>
      <c r="E374" s="137"/>
      <c r="F374" s="137"/>
      <c r="G374" s="137"/>
      <c r="H374" s="137"/>
      <c r="I374" s="137"/>
    </row>
    <row r="375" spans="1:9" x14ac:dyDescent="0.25">
      <c r="A375" s="107"/>
      <c r="B375" s="136"/>
      <c r="C375" s="136"/>
      <c r="D375" s="137"/>
      <c r="E375" s="137"/>
      <c r="F375" s="137"/>
      <c r="G375" s="137"/>
      <c r="H375" s="137"/>
      <c r="I375" s="138"/>
    </row>
    <row r="376" spans="1:9" x14ac:dyDescent="0.25">
      <c r="A376" s="107"/>
      <c r="B376" s="136"/>
      <c r="C376" s="136"/>
      <c r="D376" s="137"/>
      <c r="E376" s="137"/>
      <c r="F376" s="137"/>
      <c r="G376" s="137"/>
      <c r="H376" s="137"/>
      <c r="I376" s="138"/>
    </row>
    <row r="377" spans="1:9" x14ac:dyDescent="0.25">
      <c r="A377" s="107"/>
      <c r="B377" s="136"/>
      <c r="C377" s="136"/>
      <c r="D377" s="137"/>
      <c r="E377" s="137"/>
      <c r="F377" s="137"/>
      <c r="G377" s="137"/>
      <c r="H377" s="137"/>
      <c r="I377" s="138"/>
    </row>
    <row r="378" spans="1:9" x14ac:dyDescent="0.25">
      <c r="A378" s="107"/>
      <c r="B378" s="136"/>
      <c r="C378" s="136"/>
      <c r="D378" s="137"/>
      <c r="E378" s="137"/>
      <c r="F378" s="137"/>
      <c r="G378" s="137"/>
      <c r="H378" s="137"/>
      <c r="I378" s="138"/>
    </row>
    <row r="379" spans="1:9" x14ac:dyDescent="0.25">
      <c r="A379" s="107"/>
      <c r="B379" s="136"/>
      <c r="C379" s="136"/>
      <c r="D379" s="137"/>
      <c r="E379" s="137"/>
      <c r="F379" s="137"/>
      <c r="G379" s="137"/>
      <c r="H379" s="137"/>
      <c r="I379" s="138"/>
    </row>
    <row r="380" spans="1:9" x14ac:dyDescent="0.25">
      <c r="A380" s="107"/>
      <c r="B380" s="136"/>
      <c r="C380" s="136"/>
      <c r="D380" s="137"/>
      <c r="E380" s="137"/>
      <c r="F380" s="137"/>
      <c r="G380" s="137"/>
      <c r="H380" s="137"/>
      <c r="I380" s="138"/>
    </row>
    <row r="381" spans="1:9" x14ac:dyDescent="0.25">
      <c r="A381" s="107"/>
      <c r="B381" s="136"/>
      <c r="C381" s="136"/>
      <c r="D381" s="137"/>
      <c r="E381" s="137"/>
      <c r="F381" s="137"/>
      <c r="G381" s="137"/>
      <c r="H381" s="137"/>
      <c r="I381" s="138"/>
    </row>
    <row r="382" spans="1:9" x14ac:dyDescent="0.25">
      <c r="A382" s="107"/>
      <c r="B382" s="136"/>
      <c r="C382" s="136"/>
      <c r="D382" s="137"/>
      <c r="E382" s="137"/>
      <c r="F382" s="137"/>
      <c r="G382" s="137"/>
      <c r="H382" s="137"/>
      <c r="I382" s="138"/>
    </row>
    <row r="383" spans="1:9" x14ac:dyDescent="0.25">
      <c r="A383" s="107"/>
      <c r="B383" s="136"/>
      <c r="C383" s="136"/>
      <c r="D383" s="137"/>
      <c r="E383" s="137"/>
      <c r="F383" s="137"/>
      <c r="G383" s="137"/>
      <c r="H383" s="137"/>
      <c r="I383" s="138"/>
    </row>
    <row r="384" spans="1:9" x14ac:dyDescent="0.25">
      <c r="A384" s="107"/>
      <c r="B384" s="136"/>
      <c r="C384" s="136"/>
      <c r="D384" s="137"/>
      <c r="E384" s="137"/>
      <c r="F384" s="137"/>
      <c r="G384" s="137"/>
      <c r="H384" s="137"/>
      <c r="I384" s="138"/>
    </row>
    <row r="385" spans="1:9" x14ac:dyDescent="0.25">
      <c r="A385" s="107"/>
      <c r="B385" s="136"/>
      <c r="C385" s="136"/>
      <c r="D385" s="137"/>
      <c r="E385" s="137"/>
      <c r="F385" s="137"/>
      <c r="G385" s="137"/>
      <c r="H385" s="137"/>
      <c r="I385" s="138"/>
    </row>
    <row r="386" spans="1:9" x14ac:dyDescent="0.25">
      <c r="A386" s="107"/>
      <c r="B386" s="136"/>
      <c r="C386" s="136"/>
      <c r="D386" s="137"/>
      <c r="E386" s="137"/>
      <c r="F386" s="137"/>
      <c r="G386" s="137"/>
      <c r="H386" s="137"/>
      <c r="I386" s="138"/>
    </row>
    <row r="387" spans="1:9" x14ac:dyDescent="0.25">
      <c r="A387" s="107"/>
      <c r="B387" s="136"/>
      <c r="C387" s="136"/>
      <c r="D387" s="137"/>
      <c r="E387" s="137"/>
      <c r="F387" s="137"/>
      <c r="G387" s="137"/>
      <c r="H387" s="137"/>
      <c r="I387" s="138"/>
    </row>
    <row r="388" spans="1:9" x14ac:dyDescent="0.25">
      <c r="A388" s="107"/>
      <c r="B388" s="136"/>
      <c r="C388" s="136"/>
      <c r="D388" s="137"/>
      <c r="E388" s="137"/>
      <c r="F388" s="137"/>
      <c r="G388" s="137"/>
      <c r="H388" s="137"/>
      <c r="I388" s="138"/>
    </row>
    <row r="389" spans="1:9" x14ac:dyDescent="0.25">
      <c r="A389" s="107"/>
      <c r="B389" s="136"/>
      <c r="C389" s="136"/>
      <c r="D389" s="137"/>
      <c r="E389" s="137"/>
      <c r="F389" s="137"/>
      <c r="G389" s="137"/>
      <c r="H389" s="137"/>
      <c r="I389" s="138"/>
    </row>
    <row r="390" spans="1:9" x14ac:dyDescent="0.25">
      <c r="A390" s="107"/>
      <c r="B390" s="136"/>
      <c r="C390" s="136"/>
      <c r="D390" s="137"/>
      <c r="E390" s="137"/>
      <c r="F390" s="137"/>
      <c r="G390" s="137"/>
      <c r="H390" s="137"/>
      <c r="I390" s="138"/>
    </row>
    <row r="391" spans="1:9" x14ac:dyDescent="0.25">
      <c r="A391" s="107"/>
      <c r="B391" s="136"/>
      <c r="C391" s="136"/>
      <c r="D391" s="137"/>
      <c r="E391" s="137"/>
      <c r="F391" s="137"/>
      <c r="G391" s="137"/>
      <c r="H391" s="137"/>
      <c r="I391" s="138"/>
    </row>
    <row r="392" spans="1:9" x14ac:dyDescent="0.25">
      <c r="A392" s="107"/>
      <c r="B392" s="136"/>
      <c r="C392" s="136"/>
      <c r="D392" s="137"/>
      <c r="E392" s="137"/>
      <c r="F392" s="137"/>
      <c r="G392" s="137"/>
      <c r="H392" s="137"/>
      <c r="I392" s="138"/>
    </row>
    <row r="393" spans="1:9" x14ac:dyDescent="0.25">
      <c r="A393" s="107"/>
      <c r="B393" s="136"/>
      <c r="C393" s="136"/>
      <c r="D393" s="137"/>
      <c r="E393" s="137"/>
      <c r="F393" s="137"/>
      <c r="G393" s="137"/>
      <c r="H393" s="137"/>
      <c r="I393" s="138"/>
    </row>
    <row r="394" spans="1:9" x14ac:dyDescent="0.25">
      <c r="A394" s="107"/>
      <c r="B394" s="136"/>
      <c r="C394" s="136"/>
      <c r="D394" s="137"/>
      <c r="E394" s="137"/>
      <c r="F394" s="137"/>
      <c r="G394" s="137"/>
      <c r="H394" s="137"/>
      <c r="I394" s="138"/>
    </row>
    <row r="395" spans="1:9" x14ac:dyDescent="0.25">
      <c r="A395" s="107"/>
      <c r="B395" s="136"/>
      <c r="C395" s="136"/>
      <c r="D395" s="137"/>
      <c r="E395" s="137"/>
      <c r="F395" s="137"/>
      <c r="G395" s="137"/>
      <c r="H395" s="137"/>
      <c r="I395" s="138"/>
    </row>
    <row r="396" spans="1:9" x14ac:dyDescent="0.25">
      <c r="A396" s="107"/>
      <c r="B396" s="136"/>
      <c r="C396" s="136"/>
      <c r="D396" s="137"/>
      <c r="E396" s="137"/>
      <c r="F396" s="137"/>
      <c r="G396" s="137"/>
      <c r="H396" s="137"/>
      <c r="I396" s="138"/>
    </row>
    <row r="397" spans="1:9" x14ac:dyDescent="0.25">
      <c r="A397" s="107"/>
      <c r="B397" s="136"/>
      <c r="C397" s="136"/>
      <c r="D397" s="137"/>
      <c r="E397" s="137"/>
      <c r="F397" s="137"/>
      <c r="G397" s="137"/>
      <c r="H397" s="137"/>
      <c r="I397" s="138"/>
    </row>
    <row r="398" spans="1:9" x14ac:dyDescent="0.25">
      <c r="A398" s="107"/>
      <c r="B398" s="136"/>
      <c r="C398" s="136"/>
      <c r="D398" s="137"/>
      <c r="E398" s="137"/>
      <c r="F398" s="137"/>
      <c r="G398" s="137"/>
      <c r="H398" s="137"/>
      <c r="I398" s="138"/>
    </row>
    <row r="399" spans="1:9" x14ac:dyDescent="0.25">
      <c r="A399" s="107"/>
      <c r="B399" s="136"/>
      <c r="C399" s="136"/>
      <c r="D399" s="137"/>
      <c r="E399" s="137"/>
      <c r="F399" s="137"/>
      <c r="G399" s="137"/>
      <c r="H399" s="137"/>
      <c r="I399" s="138"/>
    </row>
    <row r="400" spans="1:9" x14ac:dyDescent="0.25">
      <c r="A400" s="107"/>
      <c r="B400" s="136"/>
      <c r="C400" s="136"/>
      <c r="D400" s="137"/>
      <c r="E400" s="137"/>
      <c r="F400" s="137"/>
      <c r="G400" s="137"/>
      <c r="H400" s="137"/>
      <c r="I400" s="138"/>
    </row>
    <row r="401" spans="1:9" x14ac:dyDescent="0.25">
      <c r="A401" s="107"/>
      <c r="B401" s="136"/>
      <c r="C401" s="136"/>
      <c r="D401" s="137"/>
      <c r="E401" s="137"/>
      <c r="F401" s="137"/>
      <c r="G401" s="137"/>
      <c r="H401" s="137"/>
      <c r="I401" s="138"/>
    </row>
    <row r="402" spans="1:9" x14ac:dyDescent="0.25">
      <c r="A402" s="107"/>
      <c r="B402" s="136"/>
      <c r="C402" s="136"/>
      <c r="D402" s="137"/>
      <c r="E402" s="137"/>
      <c r="F402" s="137"/>
      <c r="G402" s="137"/>
      <c r="H402" s="137"/>
      <c r="I402" s="138"/>
    </row>
    <row r="403" spans="1:9" x14ac:dyDescent="0.25">
      <c r="A403" s="107"/>
      <c r="B403" s="136"/>
      <c r="C403" s="136"/>
      <c r="D403" s="137"/>
      <c r="E403" s="137"/>
      <c r="F403" s="137"/>
      <c r="G403" s="137"/>
      <c r="H403" s="137"/>
      <c r="I403" s="138"/>
    </row>
    <row r="404" spans="1:9" x14ac:dyDescent="0.25">
      <c r="A404" s="107"/>
      <c r="B404" s="136"/>
      <c r="C404" s="136"/>
      <c r="D404" s="137"/>
      <c r="E404" s="137"/>
      <c r="F404" s="137"/>
      <c r="G404" s="137"/>
      <c r="H404" s="137"/>
      <c r="I404" s="138"/>
    </row>
    <row r="405" spans="1:9" x14ac:dyDescent="0.25">
      <c r="A405" s="107"/>
      <c r="B405" s="136"/>
      <c r="C405" s="136"/>
      <c r="D405" s="137"/>
      <c r="E405" s="137"/>
      <c r="F405" s="137"/>
      <c r="G405" s="137"/>
      <c r="H405" s="137"/>
      <c r="I405" s="138"/>
    </row>
    <row r="406" spans="1:9" x14ac:dyDescent="0.25">
      <c r="A406" s="107"/>
      <c r="B406" s="136"/>
      <c r="C406" s="136"/>
      <c r="D406" s="137"/>
      <c r="E406" s="137"/>
      <c r="F406" s="137"/>
      <c r="G406" s="137"/>
      <c r="H406" s="137"/>
      <c r="I406" s="138"/>
    </row>
    <row r="407" spans="1:9" x14ac:dyDescent="0.25">
      <c r="A407" s="107"/>
      <c r="B407" s="136"/>
      <c r="C407" s="136"/>
      <c r="D407" s="137"/>
      <c r="E407" s="137"/>
      <c r="F407" s="137"/>
      <c r="G407" s="137"/>
      <c r="H407" s="137"/>
      <c r="I407" s="138"/>
    </row>
    <row r="408" spans="1:9" x14ac:dyDescent="0.25">
      <c r="A408" s="107"/>
      <c r="B408" s="136"/>
      <c r="C408" s="136"/>
      <c r="D408" s="137"/>
      <c r="E408" s="137"/>
      <c r="F408" s="137"/>
      <c r="G408" s="137"/>
      <c r="H408" s="137"/>
      <c r="I408" s="138"/>
    </row>
    <row r="409" spans="1:9" x14ac:dyDescent="0.25">
      <c r="A409" s="107"/>
      <c r="B409" s="136"/>
      <c r="C409" s="136"/>
      <c r="D409" s="137"/>
      <c r="E409" s="137"/>
      <c r="F409" s="137"/>
      <c r="G409" s="137"/>
      <c r="H409" s="137"/>
      <c r="I409" s="138"/>
    </row>
    <row r="410" spans="1:9" x14ac:dyDescent="0.25">
      <c r="A410" s="107"/>
      <c r="B410" s="136"/>
      <c r="C410" s="136"/>
      <c r="D410" s="137"/>
      <c r="E410" s="137"/>
      <c r="F410" s="137"/>
      <c r="G410" s="137"/>
      <c r="H410" s="137"/>
      <c r="I410" s="138"/>
    </row>
    <row r="411" spans="1:9" x14ac:dyDescent="0.25">
      <c r="A411" s="107"/>
      <c r="B411" s="136"/>
      <c r="C411" s="136"/>
      <c r="D411" s="137"/>
      <c r="E411" s="137"/>
      <c r="F411" s="137"/>
      <c r="G411" s="137"/>
      <c r="H411" s="137"/>
      <c r="I411" s="138"/>
    </row>
    <row r="412" spans="1:9" x14ac:dyDescent="0.25">
      <c r="A412" s="107"/>
      <c r="B412" s="136"/>
      <c r="C412" s="136"/>
      <c r="D412" s="137"/>
      <c r="E412" s="137"/>
      <c r="F412" s="137"/>
      <c r="G412" s="137"/>
      <c r="H412" s="137"/>
      <c r="I412" s="138"/>
    </row>
    <row r="413" spans="1:9" x14ac:dyDescent="0.25">
      <c r="A413" s="107"/>
      <c r="B413" s="136"/>
      <c r="C413" s="136"/>
      <c r="D413" s="137"/>
      <c r="E413" s="137"/>
      <c r="F413" s="137"/>
      <c r="G413" s="137"/>
      <c r="H413" s="137"/>
      <c r="I413" s="138"/>
    </row>
    <row r="414" spans="1:9" x14ac:dyDescent="0.25">
      <c r="A414" s="107"/>
      <c r="B414" s="136"/>
      <c r="C414" s="136"/>
      <c r="D414" s="137"/>
      <c r="E414" s="137"/>
      <c r="F414" s="137"/>
      <c r="G414" s="137"/>
      <c r="H414" s="137"/>
      <c r="I414" s="138"/>
    </row>
    <row r="415" spans="1:9" x14ac:dyDescent="0.25">
      <c r="A415" s="107"/>
      <c r="B415" s="136"/>
      <c r="C415" s="136"/>
      <c r="D415" s="137"/>
      <c r="E415" s="137"/>
      <c r="F415" s="137"/>
      <c r="G415" s="137"/>
      <c r="H415" s="137"/>
      <c r="I415" s="138"/>
    </row>
    <row r="416" spans="1:9" x14ac:dyDescent="0.25">
      <c r="A416" s="107"/>
      <c r="B416" s="136"/>
      <c r="C416" s="136"/>
      <c r="D416" s="137"/>
      <c r="E416" s="137"/>
      <c r="F416" s="137"/>
      <c r="G416" s="137"/>
      <c r="H416" s="137"/>
      <c r="I416" s="138"/>
    </row>
    <row r="417" spans="1:9" x14ac:dyDescent="0.25">
      <c r="A417" s="107"/>
      <c r="B417" s="136"/>
      <c r="C417" s="136"/>
      <c r="D417" s="137"/>
      <c r="E417" s="137"/>
      <c r="F417" s="137"/>
      <c r="G417" s="137"/>
      <c r="H417" s="137"/>
      <c r="I417" s="138"/>
    </row>
    <row r="418" spans="1:9" x14ac:dyDescent="0.25">
      <c r="A418" s="107"/>
      <c r="B418" s="136"/>
      <c r="C418" s="136"/>
      <c r="D418" s="137"/>
      <c r="E418" s="137"/>
      <c r="F418" s="137"/>
      <c r="G418" s="137"/>
      <c r="H418" s="137"/>
      <c r="I418" s="138"/>
    </row>
    <row r="419" spans="1:9" x14ac:dyDescent="0.25">
      <c r="A419" s="107"/>
      <c r="B419" s="136"/>
      <c r="C419" s="136"/>
      <c r="D419" s="137"/>
      <c r="E419" s="137"/>
      <c r="F419" s="137"/>
      <c r="G419" s="137"/>
      <c r="H419" s="137"/>
      <c r="I419" s="138"/>
    </row>
    <row r="420" spans="1:9" x14ac:dyDescent="0.25">
      <c r="A420" s="107"/>
      <c r="B420" s="136"/>
      <c r="C420" s="136"/>
      <c r="D420" s="137"/>
      <c r="E420" s="137"/>
      <c r="F420" s="137"/>
      <c r="G420" s="137"/>
      <c r="H420" s="137"/>
      <c r="I420" s="138"/>
    </row>
    <row r="421" spans="1:9" x14ac:dyDescent="0.25">
      <c r="A421" s="107"/>
      <c r="B421" s="136"/>
      <c r="C421" s="136"/>
      <c r="D421" s="137"/>
      <c r="E421" s="137"/>
      <c r="F421" s="137"/>
      <c r="G421" s="137"/>
      <c r="H421" s="137"/>
      <c r="I421" s="138"/>
    </row>
    <row r="422" spans="1:9" x14ac:dyDescent="0.25">
      <c r="A422" s="107"/>
      <c r="B422" s="136"/>
      <c r="C422" s="136"/>
      <c r="D422" s="137"/>
      <c r="E422" s="137"/>
      <c r="F422" s="137"/>
      <c r="G422" s="137"/>
      <c r="H422" s="137"/>
      <c r="I422" s="138"/>
    </row>
    <row r="423" spans="1:9" x14ac:dyDescent="0.25">
      <c r="A423" s="107"/>
      <c r="B423" s="136"/>
      <c r="C423" s="136"/>
      <c r="D423" s="137"/>
      <c r="E423" s="137"/>
      <c r="F423" s="137"/>
      <c r="G423" s="137"/>
      <c r="H423" s="137"/>
      <c r="I423" s="138"/>
    </row>
    <row r="424" spans="1:9" x14ac:dyDescent="0.25">
      <c r="A424" s="107"/>
      <c r="B424" s="136"/>
      <c r="C424" s="136"/>
      <c r="D424" s="137"/>
      <c r="E424" s="137"/>
      <c r="F424" s="137"/>
      <c r="G424" s="137"/>
      <c r="H424" s="137"/>
      <c r="I424" s="138"/>
    </row>
    <row r="425" spans="1:9" x14ac:dyDescent="0.25">
      <c r="A425" s="107"/>
      <c r="B425" s="136"/>
      <c r="C425" s="136"/>
      <c r="D425" s="137"/>
      <c r="E425" s="137"/>
      <c r="F425" s="137"/>
      <c r="G425" s="137"/>
      <c r="H425" s="137"/>
      <c r="I425" s="138"/>
    </row>
    <row r="426" spans="1:9" x14ac:dyDescent="0.25">
      <c r="A426" s="107"/>
      <c r="B426" s="136"/>
      <c r="C426" s="136"/>
      <c r="D426" s="137"/>
      <c r="E426" s="137"/>
      <c r="F426" s="137"/>
      <c r="G426" s="137"/>
      <c r="H426" s="137"/>
      <c r="I426" s="138"/>
    </row>
    <row r="427" spans="1:9" x14ac:dyDescent="0.25">
      <c r="A427" s="107"/>
      <c r="B427" s="136"/>
      <c r="C427" s="136"/>
      <c r="D427" s="137"/>
      <c r="E427" s="137"/>
      <c r="F427" s="137"/>
      <c r="G427" s="137"/>
      <c r="H427" s="137"/>
      <c r="I427" s="138"/>
    </row>
    <row r="428" spans="1:9" x14ac:dyDescent="0.25">
      <c r="A428" s="107"/>
      <c r="B428" s="136"/>
      <c r="C428" s="136"/>
      <c r="D428" s="137"/>
      <c r="E428" s="137"/>
      <c r="F428" s="137"/>
      <c r="G428" s="137"/>
      <c r="H428" s="137"/>
      <c r="I428" s="138"/>
    </row>
    <row r="429" spans="1:9" x14ac:dyDescent="0.25">
      <c r="A429" s="107"/>
      <c r="B429" s="136"/>
      <c r="C429" s="136"/>
      <c r="D429" s="137"/>
      <c r="E429" s="137"/>
      <c r="F429" s="137"/>
      <c r="G429" s="137"/>
      <c r="H429" s="137"/>
      <c r="I429" s="138"/>
    </row>
    <row r="430" spans="1:9" x14ac:dyDescent="0.25">
      <c r="A430" s="107"/>
      <c r="B430" s="136"/>
      <c r="C430" s="136"/>
      <c r="D430" s="137"/>
      <c r="E430" s="137"/>
      <c r="F430" s="137"/>
      <c r="G430" s="137"/>
      <c r="H430" s="137"/>
      <c r="I430" s="138"/>
    </row>
    <row r="431" spans="1:9" x14ac:dyDescent="0.25">
      <c r="A431" s="107"/>
      <c r="B431" s="136"/>
      <c r="C431" s="136"/>
      <c r="D431" s="137"/>
      <c r="E431" s="137"/>
      <c r="F431" s="137"/>
      <c r="G431" s="137"/>
      <c r="H431" s="137"/>
      <c r="I431" s="138"/>
    </row>
    <row r="432" spans="1:9" x14ac:dyDescent="0.25">
      <c r="A432" s="107"/>
      <c r="B432" s="136"/>
      <c r="C432" s="136"/>
      <c r="D432" s="137"/>
      <c r="E432" s="137"/>
      <c r="F432" s="137"/>
      <c r="G432" s="137"/>
      <c r="H432" s="137"/>
      <c r="I432" s="138"/>
    </row>
    <row r="433" spans="1:9" x14ac:dyDescent="0.25">
      <c r="A433" s="107"/>
      <c r="B433" s="136"/>
      <c r="C433" s="136"/>
      <c r="D433" s="137"/>
      <c r="E433" s="137"/>
      <c r="F433" s="137"/>
      <c r="G433" s="137"/>
      <c r="H433" s="137"/>
      <c r="I433" s="138"/>
    </row>
    <row r="434" spans="1:9" x14ac:dyDescent="0.25">
      <c r="A434" s="107"/>
      <c r="B434" s="136"/>
      <c r="C434" s="136"/>
      <c r="D434" s="137"/>
      <c r="E434" s="137"/>
      <c r="F434" s="137"/>
      <c r="G434" s="137"/>
      <c r="H434" s="137"/>
      <c r="I434" s="138"/>
    </row>
    <row r="435" spans="1:9" x14ac:dyDescent="0.25">
      <c r="A435" s="107"/>
      <c r="B435" s="136"/>
      <c r="C435" s="136"/>
      <c r="D435" s="137"/>
      <c r="E435" s="137"/>
      <c r="F435" s="137"/>
      <c r="G435" s="137"/>
      <c r="H435" s="137"/>
      <c r="I435" s="138"/>
    </row>
    <row r="436" spans="1:9" x14ac:dyDescent="0.25">
      <c r="A436" s="107"/>
      <c r="B436" s="136"/>
      <c r="C436" s="136"/>
      <c r="D436" s="137"/>
      <c r="E436" s="137"/>
      <c r="F436" s="137"/>
      <c r="G436" s="137"/>
      <c r="H436" s="137"/>
      <c r="I436" s="138"/>
    </row>
    <row r="437" spans="1:9" x14ac:dyDescent="0.25">
      <c r="A437" s="107"/>
      <c r="B437" s="136"/>
      <c r="C437" s="136"/>
      <c r="D437" s="137"/>
      <c r="E437" s="137"/>
      <c r="F437" s="137"/>
      <c r="G437" s="137"/>
      <c r="H437" s="137"/>
      <c r="I437" s="138"/>
    </row>
    <row r="438" spans="1:9" x14ac:dyDescent="0.25">
      <c r="A438" s="107"/>
      <c r="B438" s="136"/>
      <c r="C438" s="136"/>
      <c r="D438" s="137"/>
      <c r="E438" s="137"/>
      <c r="F438" s="137"/>
      <c r="G438" s="137"/>
      <c r="H438" s="137"/>
      <c r="I438" s="138"/>
    </row>
    <row r="439" spans="1:9" x14ac:dyDescent="0.25">
      <c r="A439" s="107"/>
      <c r="B439" s="136"/>
      <c r="C439" s="136"/>
      <c r="D439" s="137"/>
      <c r="E439" s="137"/>
      <c r="F439" s="137"/>
      <c r="G439" s="137"/>
      <c r="H439" s="137"/>
      <c r="I439" s="138"/>
    </row>
    <row r="440" spans="1:9" x14ac:dyDescent="0.25">
      <c r="A440" s="107"/>
      <c r="B440" s="136"/>
      <c r="C440" s="136"/>
      <c r="D440" s="137"/>
      <c r="E440" s="137"/>
      <c r="F440" s="137"/>
      <c r="G440" s="137"/>
      <c r="H440" s="137"/>
      <c r="I440" s="138"/>
    </row>
    <row r="441" spans="1:9" x14ac:dyDescent="0.25">
      <c r="A441" s="107"/>
      <c r="B441" s="136"/>
      <c r="C441" s="136"/>
      <c r="D441" s="137"/>
      <c r="E441" s="137"/>
      <c r="F441" s="137"/>
      <c r="G441" s="137"/>
      <c r="H441" s="137"/>
      <c r="I441" s="138"/>
    </row>
    <row r="442" spans="1:9" x14ac:dyDescent="0.25">
      <c r="A442" s="107"/>
      <c r="B442" s="136"/>
      <c r="C442" s="136"/>
      <c r="D442" s="137"/>
      <c r="E442" s="137"/>
      <c r="F442" s="137"/>
      <c r="G442" s="137"/>
      <c r="H442" s="137"/>
      <c r="I442" s="138"/>
    </row>
    <row r="443" spans="1:9" x14ac:dyDescent="0.25">
      <c r="A443" s="107"/>
      <c r="B443" s="136"/>
      <c r="C443" s="136"/>
      <c r="D443" s="137"/>
      <c r="E443" s="137"/>
      <c r="F443" s="137"/>
      <c r="G443" s="137"/>
      <c r="H443" s="137"/>
      <c r="I443" s="138"/>
    </row>
    <row r="444" spans="1:9" x14ac:dyDescent="0.25">
      <c r="A444" s="107"/>
      <c r="B444" s="136"/>
      <c r="C444" s="136"/>
      <c r="D444" s="137"/>
      <c r="E444" s="137"/>
      <c r="F444" s="137"/>
      <c r="G444" s="137"/>
      <c r="H444" s="137"/>
      <c r="I444" s="138"/>
    </row>
    <row r="445" spans="1:9" x14ac:dyDescent="0.25">
      <c r="A445" s="107"/>
      <c r="B445" s="136"/>
      <c r="C445" s="136"/>
      <c r="D445" s="137"/>
      <c r="E445" s="137"/>
      <c r="F445" s="137"/>
      <c r="G445" s="137"/>
      <c r="H445" s="137"/>
      <c r="I445" s="138"/>
    </row>
    <row r="446" spans="1:9" x14ac:dyDescent="0.25">
      <c r="A446" s="107"/>
      <c r="B446" s="136"/>
      <c r="C446" s="136"/>
      <c r="D446" s="137"/>
      <c r="E446" s="137"/>
      <c r="F446" s="137"/>
      <c r="G446" s="137"/>
      <c r="H446" s="137"/>
      <c r="I446" s="138"/>
    </row>
    <row r="447" spans="1:9" x14ac:dyDescent="0.25">
      <c r="A447" s="107"/>
      <c r="B447" s="136"/>
      <c r="C447" s="136"/>
      <c r="D447" s="137"/>
      <c r="E447" s="137"/>
      <c r="F447" s="137"/>
      <c r="G447" s="137"/>
      <c r="H447" s="137"/>
      <c r="I447" s="138"/>
    </row>
    <row r="448" spans="1:9" x14ac:dyDescent="0.25">
      <c r="A448" s="107"/>
      <c r="B448" s="136"/>
      <c r="C448" s="136"/>
      <c r="D448" s="137"/>
      <c r="E448" s="137"/>
      <c r="F448" s="137"/>
      <c r="G448" s="137"/>
      <c r="H448" s="137"/>
      <c r="I448" s="138"/>
    </row>
    <row r="449" spans="1:9" x14ac:dyDescent="0.25">
      <c r="A449" s="107"/>
      <c r="B449" s="136"/>
      <c r="C449" s="136"/>
      <c r="D449" s="137"/>
      <c r="E449" s="137"/>
      <c r="F449" s="137"/>
      <c r="G449" s="137"/>
      <c r="H449" s="137"/>
      <c r="I449" s="138"/>
    </row>
    <row r="450" spans="1:9" x14ac:dyDescent="0.25">
      <c r="A450" s="107"/>
      <c r="B450" s="136"/>
      <c r="C450" s="136"/>
      <c r="D450" s="137"/>
      <c r="E450" s="137"/>
      <c r="F450" s="137"/>
      <c r="G450" s="137"/>
      <c r="H450" s="137"/>
      <c r="I450" s="138"/>
    </row>
    <row r="451" spans="1:9" x14ac:dyDescent="0.25">
      <c r="A451" s="107"/>
      <c r="B451" s="136"/>
      <c r="C451" s="136"/>
      <c r="D451" s="137"/>
      <c r="E451" s="137"/>
      <c r="F451" s="137"/>
      <c r="G451" s="137"/>
      <c r="H451" s="137"/>
      <c r="I451" s="138"/>
    </row>
    <row r="452" spans="1:9" x14ac:dyDescent="0.25">
      <c r="A452" s="107"/>
      <c r="B452" s="136"/>
      <c r="C452" s="136"/>
      <c r="D452" s="137"/>
      <c r="E452" s="137"/>
      <c r="F452" s="137"/>
      <c r="G452" s="137"/>
      <c r="H452" s="137"/>
      <c r="I452" s="138"/>
    </row>
    <row r="453" spans="1:9" x14ac:dyDescent="0.25">
      <c r="A453" s="107"/>
      <c r="B453" s="136"/>
      <c r="C453" s="136"/>
      <c r="D453" s="137"/>
      <c r="E453" s="137"/>
      <c r="F453" s="137"/>
      <c r="G453" s="137"/>
      <c r="H453" s="137"/>
      <c r="I453" s="138"/>
    </row>
    <row r="454" spans="1:9" x14ac:dyDescent="0.25">
      <c r="A454" s="107"/>
      <c r="B454" s="136"/>
      <c r="C454" s="136"/>
      <c r="D454" s="137"/>
      <c r="E454" s="137"/>
      <c r="F454" s="137"/>
      <c r="G454" s="137"/>
      <c r="H454" s="137"/>
      <c r="I454" s="138"/>
    </row>
    <row r="455" spans="1:9" x14ac:dyDescent="0.25">
      <c r="A455" s="107"/>
      <c r="B455" s="136"/>
      <c r="C455" s="136"/>
      <c r="D455" s="137"/>
      <c r="E455" s="137"/>
      <c r="F455" s="137"/>
      <c r="G455" s="137"/>
      <c r="H455" s="137"/>
      <c r="I455" s="138"/>
    </row>
    <row r="456" spans="1:9" x14ac:dyDescent="0.25">
      <c r="A456" s="107"/>
      <c r="B456" s="136"/>
      <c r="C456" s="136"/>
      <c r="D456" s="137"/>
      <c r="E456" s="137"/>
      <c r="F456" s="137"/>
      <c r="G456" s="137"/>
      <c r="H456" s="137"/>
      <c r="I456" s="138"/>
    </row>
    <row r="457" spans="1:9" x14ac:dyDescent="0.25">
      <c r="A457" s="107"/>
      <c r="B457" s="136"/>
      <c r="C457" s="136"/>
      <c r="D457" s="137"/>
      <c r="E457" s="137"/>
      <c r="F457" s="137"/>
      <c r="G457" s="137"/>
      <c r="H457" s="137"/>
      <c r="I457" s="138"/>
    </row>
    <row r="458" spans="1:9" x14ac:dyDescent="0.25">
      <c r="A458" s="107"/>
      <c r="B458" s="136"/>
      <c r="C458" s="136"/>
      <c r="D458" s="137"/>
      <c r="E458" s="137"/>
      <c r="F458" s="137"/>
      <c r="G458" s="137"/>
      <c r="H458" s="137"/>
      <c r="I458" s="138"/>
    </row>
    <row r="459" spans="1:9" x14ac:dyDescent="0.25">
      <c r="A459" s="107"/>
      <c r="B459" s="136"/>
      <c r="C459" s="136"/>
      <c r="D459" s="137"/>
      <c r="E459" s="137"/>
      <c r="F459" s="137"/>
      <c r="G459" s="137"/>
      <c r="H459" s="137"/>
      <c r="I459" s="138"/>
    </row>
    <row r="460" spans="1:9" x14ac:dyDescent="0.25">
      <c r="A460" s="107"/>
      <c r="B460" s="136"/>
      <c r="C460" s="136"/>
      <c r="D460" s="137"/>
      <c r="E460" s="137"/>
      <c r="F460" s="137"/>
      <c r="G460" s="137"/>
      <c r="H460" s="137"/>
      <c r="I460" s="138"/>
    </row>
    <row r="461" spans="1:9" x14ac:dyDescent="0.25">
      <c r="A461" s="107"/>
      <c r="B461" s="136"/>
      <c r="C461" s="136"/>
      <c r="D461" s="137"/>
      <c r="E461" s="137"/>
      <c r="F461" s="137"/>
      <c r="G461" s="137"/>
      <c r="H461" s="137"/>
      <c r="I461" s="138"/>
    </row>
    <row r="462" spans="1:9" x14ac:dyDescent="0.25">
      <c r="A462" s="107"/>
      <c r="B462" s="136"/>
      <c r="C462" s="136"/>
      <c r="D462" s="137"/>
      <c r="E462" s="137"/>
      <c r="F462" s="137"/>
      <c r="G462" s="137"/>
      <c r="H462" s="137"/>
      <c r="I462" s="138"/>
    </row>
    <row r="463" spans="1:9" x14ac:dyDescent="0.25">
      <c r="A463" s="107"/>
      <c r="B463" s="136"/>
      <c r="C463" s="136"/>
      <c r="D463" s="137"/>
      <c r="E463" s="137"/>
      <c r="F463" s="137"/>
      <c r="G463" s="137"/>
      <c r="H463" s="137"/>
      <c r="I463" s="138"/>
    </row>
    <row r="464" spans="1:9" x14ac:dyDescent="0.25">
      <c r="A464" s="107"/>
      <c r="B464" s="136"/>
      <c r="C464" s="136"/>
      <c r="D464" s="137"/>
      <c r="E464" s="137"/>
      <c r="F464" s="137"/>
      <c r="G464" s="137"/>
      <c r="H464" s="137"/>
      <c r="I464" s="138"/>
    </row>
    <row r="465" spans="1:9" x14ac:dyDescent="0.25">
      <c r="A465" s="107"/>
      <c r="B465" s="136"/>
      <c r="C465" s="136"/>
      <c r="D465" s="137"/>
      <c r="E465" s="137"/>
      <c r="F465" s="137"/>
      <c r="G465" s="137"/>
      <c r="H465" s="137"/>
      <c r="I465" s="138"/>
    </row>
    <row r="466" spans="1:9" x14ac:dyDescent="0.25">
      <c r="A466" s="107"/>
      <c r="B466" s="136"/>
      <c r="C466" s="136"/>
      <c r="D466" s="137"/>
      <c r="E466" s="137"/>
      <c r="F466" s="137"/>
      <c r="G466" s="137"/>
      <c r="H466" s="137"/>
      <c r="I466" s="138"/>
    </row>
    <row r="467" spans="1:9" x14ac:dyDescent="0.25">
      <c r="A467" s="107"/>
      <c r="B467" s="136"/>
      <c r="C467" s="136"/>
      <c r="D467" s="137"/>
      <c r="E467" s="137"/>
      <c r="F467" s="137"/>
      <c r="G467" s="137"/>
      <c r="H467" s="137"/>
      <c r="I467" s="138"/>
    </row>
    <row r="468" spans="1:9" x14ac:dyDescent="0.25">
      <c r="A468" s="107"/>
      <c r="B468" s="136"/>
      <c r="C468" s="136"/>
      <c r="D468" s="137"/>
      <c r="E468" s="137"/>
      <c r="F468" s="137"/>
      <c r="G468" s="137"/>
      <c r="H468" s="137"/>
      <c r="I468" s="138"/>
    </row>
    <row r="469" spans="1:9" x14ac:dyDescent="0.25">
      <c r="A469" s="107"/>
      <c r="B469" s="136"/>
      <c r="C469" s="136"/>
      <c r="D469" s="137"/>
      <c r="E469" s="137"/>
      <c r="F469" s="137"/>
      <c r="G469" s="137"/>
      <c r="H469" s="137"/>
      <c r="I469" s="138"/>
    </row>
    <row r="470" spans="1:9" x14ac:dyDescent="0.25">
      <c r="A470" s="107"/>
      <c r="B470" s="136"/>
      <c r="C470" s="136"/>
      <c r="D470" s="137"/>
      <c r="E470" s="137"/>
      <c r="F470" s="137"/>
      <c r="G470" s="137"/>
      <c r="H470" s="137"/>
      <c r="I470" s="138"/>
    </row>
    <row r="471" spans="1:9" x14ac:dyDescent="0.25">
      <c r="A471" s="107"/>
      <c r="B471" s="136"/>
      <c r="C471" s="136"/>
      <c r="D471" s="137"/>
      <c r="E471" s="137"/>
      <c r="F471" s="137"/>
      <c r="G471" s="137"/>
      <c r="H471" s="137"/>
      <c r="I471" s="138"/>
    </row>
    <row r="472" spans="1:9" x14ac:dyDescent="0.25">
      <c r="A472" s="107"/>
      <c r="B472" s="136"/>
      <c r="C472" s="136"/>
      <c r="D472" s="137"/>
      <c r="E472" s="137"/>
      <c r="F472" s="137"/>
      <c r="G472" s="137"/>
      <c r="H472" s="137"/>
      <c r="I472" s="138"/>
    </row>
    <row r="473" spans="1:9" x14ac:dyDescent="0.25">
      <c r="A473" s="107"/>
      <c r="B473" s="136"/>
      <c r="C473" s="136"/>
      <c r="D473" s="137"/>
      <c r="E473" s="137"/>
      <c r="F473" s="137"/>
      <c r="G473" s="137"/>
      <c r="H473" s="137"/>
      <c r="I473" s="138"/>
    </row>
    <row r="474" spans="1:9" x14ac:dyDescent="0.25">
      <c r="A474" s="107"/>
      <c r="B474" s="136"/>
      <c r="C474" s="136"/>
      <c r="D474" s="137"/>
      <c r="E474" s="137"/>
      <c r="F474" s="137"/>
      <c r="G474" s="137"/>
      <c r="H474" s="137"/>
      <c r="I474" s="138"/>
    </row>
    <row r="475" spans="1:9" x14ac:dyDescent="0.25">
      <c r="A475" s="107"/>
      <c r="B475" s="136"/>
      <c r="C475" s="136"/>
      <c r="D475" s="137"/>
      <c r="E475" s="137"/>
      <c r="F475" s="137"/>
      <c r="G475" s="137"/>
      <c r="H475" s="137"/>
      <c r="I475" s="138"/>
    </row>
    <row r="476" spans="1:9" x14ac:dyDescent="0.25">
      <c r="A476" s="107"/>
      <c r="B476" s="136"/>
      <c r="C476" s="136"/>
      <c r="D476" s="137"/>
      <c r="E476" s="137"/>
      <c r="F476" s="137"/>
      <c r="G476" s="137"/>
      <c r="H476" s="137"/>
      <c r="I476" s="138"/>
    </row>
    <row r="477" spans="1:9" x14ac:dyDescent="0.25">
      <c r="A477" s="107"/>
      <c r="B477" s="136"/>
      <c r="C477" s="136"/>
      <c r="D477" s="137"/>
      <c r="E477" s="137"/>
      <c r="F477" s="137"/>
      <c r="G477" s="137"/>
      <c r="H477" s="137"/>
      <c r="I477" s="138"/>
    </row>
    <row r="478" spans="1:9" x14ac:dyDescent="0.25">
      <c r="A478" s="107"/>
      <c r="B478" s="136"/>
      <c r="C478" s="136"/>
      <c r="D478" s="137"/>
      <c r="E478" s="137"/>
      <c r="F478" s="137"/>
      <c r="G478" s="137"/>
      <c r="H478" s="137"/>
      <c r="I478" s="138"/>
    </row>
    <row r="479" spans="1:9" x14ac:dyDescent="0.25">
      <c r="A479" s="107"/>
      <c r="B479" s="136"/>
      <c r="C479" s="136"/>
      <c r="D479" s="137"/>
      <c r="E479" s="137"/>
      <c r="F479" s="137"/>
      <c r="G479" s="137"/>
      <c r="H479" s="137"/>
      <c r="I479" s="138"/>
    </row>
    <row r="480" spans="1:9" x14ac:dyDescent="0.25">
      <c r="A480" s="107"/>
      <c r="B480" s="136"/>
      <c r="C480" s="136"/>
      <c r="D480" s="137"/>
      <c r="E480" s="137"/>
      <c r="F480" s="137"/>
      <c r="G480" s="137"/>
      <c r="H480" s="137"/>
      <c r="I480" s="138"/>
    </row>
    <row r="481" spans="1:9" x14ac:dyDescent="0.25">
      <c r="A481" s="107"/>
      <c r="B481" s="136"/>
      <c r="C481" s="136"/>
      <c r="D481" s="137"/>
      <c r="E481" s="137"/>
      <c r="F481" s="137"/>
      <c r="G481" s="137"/>
      <c r="H481" s="137"/>
      <c r="I481" s="138"/>
    </row>
    <row r="482" spans="1:9" x14ac:dyDescent="0.25">
      <c r="A482" s="107"/>
      <c r="B482" s="136"/>
      <c r="C482" s="136"/>
      <c r="D482" s="137"/>
      <c r="E482" s="137"/>
      <c r="F482" s="137"/>
      <c r="G482" s="137"/>
      <c r="H482" s="137"/>
      <c r="I482" s="138"/>
    </row>
    <row r="483" spans="1:9" x14ac:dyDescent="0.25">
      <c r="A483" s="107"/>
      <c r="B483" s="136"/>
      <c r="C483" s="136"/>
      <c r="D483" s="137"/>
      <c r="E483" s="137"/>
      <c r="F483" s="137"/>
      <c r="G483" s="137"/>
      <c r="H483" s="137"/>
      <c r="I483" s="138"/>
    </row>
    <row r="484" spans="1:9" x14ac:dyDescent="0.25">
      <c r="A484" s="107"/>
      <c r="B484" s="136"/>
      <c r="C484" s="136"/>
      <c r="D484" s="137"/>
      <c r="E484" s="137"/>
      <c r="F484" s="137"/>
      <c r="G484" s="137"/>
      <c r="H484" s="137"/>
      <c r="I484" s="138"/>
    </row>
    <row r="485" spans="1:9" x14ac:dyDescent="0.25">
      <c r="A485" s="107"/>
      <c r="B485" s="136"/>
      <c r="C485" s="136"/>
      <c r="D485" s="137"/>
      <c r="E485" s="137"/>
      <c r="F485" s="137"/>
      <c r="G485" s="137"/>
      <c r="H485" s="137"/>
      <c r="I485" s="138"/>
    </row>
    <row r="486" spans="1:9" x14ac:dyDescent="0.25">
      <c r="A486" s="107"/>
      <c r="B486" s="136"/>
      <c r="C486" s="136"/>
      <c r="D486" s="137"/>
      <c r="E486" s="137"/>
      <c r="F486" s="137"/>
      <c r="G486" s="137"/>
      <c r="H486" s="137"/>
      <c r="I486" s="138"/>
    </row>
    <row r="487" spans="1:9" x14ac:dyDescent="0.25">
      <c r="A487" s="107"/>
      <c r="B487" s="136"/>
      <c r="C487" s="136"/>
      <c r="D487" s="137"/>
      <c r="E487" s="137"/>
      <c r="F487" s="137"/>
      <c r="G487" s="137"/>
      <c r="H487" s="137"/>
      <c r="I487" s="138"/>
    </row>
    <row r="488" spans="1:9" x14ac:dyDescent="0.25">
      <c r="A488" s="107"/>
      <c r="B488" s="136"/>
      <c r="C488" s="136"/>
      <c r="D488" s="137"/>
      <c r="E488" s="137"/>
      <c r="F488" s="137"/>
      <c r="G488" s="137"/>
      <c r="H488" s="137"/>
      <c r="I488" s="138"/>
    </row>
    <row r="489" spans="1:9" x14ac:dyDescent="0.25">
      <c r="A489" s="107"/>
      <c r="B489" s="136"/>
      <c r="C489" s="136"/>
      <c r="D489" s="137"/>
      <c r="E489" s="137"/>
      <c r="F489" s="137"/>
      <c r="G489" s="137"/>
      <c r="H489" s="137"/>
      <c r="I489" s="138"/>
    </row>
    <row r="490" spans="1:9" x14ac:dyDescent="0.25">
      <c r="A490" s="107"/>
      <c r="B490" s="136"/>
      <c r="C490" s="136"/>
      <c r="D490" s="137"/>
      <c r="E490" s="137"/>
      <c r="F490" s="137"/>
      <c r="G490" s="137"/>
      <c r="H490" s="137"/>
      <c r="I490" s="138"/>
    </row>
    <row r="491" spans="1:9" x14ac:dyDescent="0.25">
      <c r="A491" s="107"/>
      <c r="B491" s="136"/>
      <c r="C491" s="136"/>
      <c r="D491" s="137"/>
      <c r="E491" s="137"/>
      <c r="F491" s="137"/>
      <c r="G491" s="137"/>
      <c r="H491" s="137"/>
      <c r="I491" s="138"/>
    </row>
    <row r="492" spans="1:9" x14ac:dyDescent="0.25">
      <c r="A492" s="107"/>
      <c r="B492" s="136"/>
      <c r="C492" s="136"/>
      <c r="D492" s="137"/>
      <c r="E492" s="137"/>
      <c r="F492" s="137"/>
      <c r="G492" s="137"/>
      <c r="H492" s="137"/>
      <c r="I492" s="138"/>
    </row>
    <row r="493" spans="1:9" x14ac:dyDescent="0.25">
      <c r="A493" s="107"/>
      <c r="B493" s="136"/>
      <c r="C493" s="136"/>
      <c r="D493" s="137"/>
      <c r="E493" s="137"/>
      <c r="F493" s="137"/>
      <c r="G493" s="137"/>
      <c r="H493" s="137"/>
      <c r="I493" s="138"/>
    </row>
    <row r="494" spans="1:9" x14ac:dyDescent="0.25">
      <c r="A494" s="107"/>
      <c r="B494" s="136"/>
      <c r="C494" s="136"/>
      <c r="D494" s="137"/>
      <c r="E494" s="137"/>
      <c r="F494" s="137"/>
      <c r="G494" s="137"/>
      <c r="H494" s="137"/>
      <c r="I494" s="138"/>
    </row>
  </sheetData>
  <sheetProtection algorithmName="SHA-512" hashValue="6/lVx0uhXOK0MiG3zqgO4izesB5Y9k1/7t+WD/9wGse0V9XcGQweMMlSBDBytcjjjkEECtww+cvJg4cyP8j3EQ==" saltValue="Ku1MiARi9+N3B+3slQYwqg==" spinCount="100000" sheet="1" insertRows="0"/>
  <protectedRanges>
    <protectedRange sqref="A7:H494" name="Område1"/>
  </protectedRanges>
  <conditionalFormatting sqref="F12:F37 E12:E40">
    <cfRule type="expression" dxfId="4" priority="5">
      <formula>$B12="Timanställd"</formula>
    </cfRule>
  </conditionalFormatting>
  <conditionalFormatting sqref="F38:F40">
    <cfRule type="expression" dxfId="3" priority="4">
      <formula>$B38="Timanställd"</formula>
    </cfRule>
  </conditionalFormatting>
  <conditionalFormatting sqref="G38:H40">
    <cfRule type="expression" dxfId="2" priority="1">
      <formula>$B38="Timanställd"</formula>
    </cfRule>
  </conditionalFormatting>
  <conditionalFormatting sqref="I375:I494">
    <cfRule type="expression" dxfId="1" priority="3">
      <formula>$D375="Timanställd"</formula>
    </cfRule>
  </conditionalFormatting>
  <conditionalFormatting sqref="G12:H37">
    <cfRule type="expression" dxfId="0" priority="2">
      <formula>$B12="Timanställd"</formula>
    </cfRule>
  </conditionalFormatting>
  <dataValidations count="3">
    <dataValidation type="whole" allowBlank="1" showInputMessage="1" showErrorMessage="1" sqref="H1:H3 D495:G1048576 D1:G6 H5:H6 H495:H1048576">
      <formula1>0</formula1>
      <formula2>10000000000</formula2>
    </dataValidation>
    <dataValidation type="list" allowBlank="1" showInputMessage="1" showErrorMessage="1" sqref="A7:A494">
      <formula1>"Offentlig kontant finansiering,Privat kontant finansiering"</formula1>
    </dataValidation>
    <dataValidation type="decimal" allowBlank="1" showInputMessage="1" showErrorMessage="1" sqref="D7:H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42"/>
  <sheetViews>
    <sheetView workbookViewId="0">
      <selection activeCell="N12" sqref="N12"/>
    </sheetView>
  </sheetViews>
  <sheetFormatPr defaultRowHeight="15" x14ac:dyDescent="0.25"/>
  <cols>
    <col min="3" max="3" width="46.42578125" customWidth="1"/>
  </cols>
  <sheetData>
    <row r="7" spans="2:11" ht="18.75" x14ac:dyDescent="0.3">
      <c r="B7" s="3" t="s">
        <v>5</v>
      </c>
      <c r="C7" s="4"/>
      <c r="D7" s="4"/>
      <c r="E7" s="4"/>
      <c r="J7" t="s">
        <v>23</v>
      </c>
      <c r="K7" t="s">
        <v>24</v>
      </c>
    </row>
    <row r="8" spans="2:11" x14ac:dyDescent="0.25">
      <c r="B8" s="1" t="s">
        <v>4</v>
      </c>
      <c r="K8" t="e">
        <f>IF(Budgetöversikt!#REF!=0,"",Budgetöversikt!#REF!)</f>
        <v>#REF!</v>
      </c>
    </row>
    <row r="9" spans="2:11" x14ac:dyDescent="0.25">
      <c r="C9" s="2">
        <v>0</v>
      </c>
      <c r="K9" t="e">
        <f>IF(#REF!=0,"",#REF!)</f>
        <v>#REF!</v>
      </c>
    </row>
    <row r="10" spans="2:11" x14ac:dyDescent="0.25">
      <c r="C10" s="2">
        <v>0.15</v>
      </c>
      <c r="K10" t="e">
        <f>IF(#REF!=0,"",#REF!)</f>
        <v>#REF!</v>
      </c>
    </row>
    <row r="11" spans="2:11" x14ac:dyDescent="0.25">
      <c r="C11" s="2"/>
      <c r="K11" t="e">
        <f>IF(#REF!=0,"",#REF!)</f>
        <v>#REF!</v>
      </c>
    </row>
    <row r="12" spans="2:11" x14ac:dyDescent="0.25">
      <c r="K12" t="e">
        <f>IF(#REF!=0,"",#REF!)</f>
        <v>#REF!</v>
      </c>
    </row>
    <row r="13" spans="2:11" ht="18.75" x14ac:dyDescent="0.3">
      <c r="B13" s="3" t="s">
        <v>6</v>
      </c>
      <c r="C13" s="4"/>
      <c r="D13" s="4"/>
      <c r="E13" s="4"/>
      <c r="K13" t="e">
        <f>IF(#REF!=0,"",#REF!)</f>
        <v>#REF!</v>
      </c>
    </row>
    <row r="14" spans="2:11" x14ac:dyDescent="0.25">
      <c r="K14" t="e">
        <f>IF(#REF!=0,"",#REF!)</f>
        <v>#REF!</v>
      </c>
    </row>
    <row r="15" spans="2:11" x14ac:dyDescent="0.25">
      <c r="C15" t="s">
        <v>11</v>
      </c>
      <c r="K15" t="e">
        <f>IF(#REF!=0,"",#REF!)</f>
        <v>#REF!</v>
      </c>
    </row>
    <row r="16" spans="2:11" x14ac:dyDescent="0.25">
      <c r="C16" t="s">
        <v>19</v>
      </c>
      <c r="K16" t="e">
        <f>IF(#REF!=0,"",#REF!)</f>
        <v>#REF!</v>
      </c>
    </row>
    <row r="17" spans="2:11" x14ac:dyDescent="0.25">
      <c r="C17" t="s">
        <v>12</v>
      </c>
      <c r="K17" t="e">
        <f>IF(#REF!=0,"",#REF!)</f>
        <v>#REF!</v>
      </c>
    </row>
    <row r="18" spans="2:11" x14ac:dyDescent="0.25">
      <c r="C18" t="s">
        <v>13</v>
      </c>
      <c r="K18" t="e">
        <f>IF(#REF!=0,"",#REF!)</f>
        <v>#REF!</v>
      </c>
    </row>
    <row r="19" spans="2:11" x14ac:dyDescent="0.25">
      <c r="C19" t="s">
        <v>17</v>
      </c>
      <c r="K19" t="e">
        <f>IF(#REF!=0,"",#REF!)</f>
        <v>#REF!</v>
      </c>
    </row>
    <row r="20" spans="2:11" x14ac:dyDescent="0.25">
      <c r="C20" t="s">
        <v>18</v>
      </c>
      <c r="K20" t="e">
        <f>IF(#REF!=0,"",#REF!)</f>
        <v>#REF!</v>
      </c>
    </row>
    <row r="21" spans="2:11" x14ac:dyDescent="0.25">
      <c r="K21" t="e">
        <f>IF(#REF!=0,"",#REF!)</f>
        <v>#REF!</v>
      </c>
    </row>
    <row r="22" spans="2:11" x14ac:dyDescent="0.25">
      <c r="C22" t="s">
        <v>21</v>
      </c>
      <c r="K22" t="e">
        <f>IF(#REF!=0,"",#REF!)</f>
        <v>#REF!</v>
      </c>
    </row>
    <row r="23" spans="2:11" x14ac:dyDescent="0.25">
      <c r="C23" t="s">
        <v>20</v>
      </c>
      <c r="K23" t="e">
        <f>IF(#REF!=0,"",#REF!)</f>
        <v>#REF!</v>
      </c>
    </row>
    <row r="24" spans="2:11" x14ac:dyDescent="0.25">
      <c r="K24" t="e">
        <f>IF(#REF!=0,"",#REF!)</f>
        <v>#REF!</v>
      </c>
    </row>
    <row r="25" spans="2:11" ht="18.75" x14ac:dyDescent="0.3">
      <c r="B25" s="3" t="s">
        <v>7</v>
      </c>
      <c r="C25" s="4"/>
      <c r="D25" s="4"/>
      <c r="E25" s="4"/>
      <c r="K25" t="e">
        <f>IF(#REF!=0,"",#REF!)</f>
        <v>#REF!</v>
      </c>
    </row>
    <row r="26" spans="2:11" x14ac:dyDescent="0.25">
      <c r="K26" t="e">
        <f>IF(#REF!=0,"",#REF!)</f>
        <v>#REF!</v>
      </c>
    </row>
    <row r="27" spans="2:11" x14ac:dyDescent="0.25">
      <c r="K27" t="e">
        <f>IF(#REF!=0,"",#REF!)</f>
        <v>#REF!</v>
      </c>
    </row>
    <row r="28" spans="2:11" x14ac:dyDescent="0.25">
      <c r="K28" t="e">
        <f>IF(#REF!=0,"",#REF!)</f>
        <v>#REF!</v>
      </c>
    </row>
    <row r="39" spans="2:5" ht="18.75" x14ac:dyDescent="0.3">
      <c r="B39" s="3" t="s">
        <v>15</v>
      </c>
      <c r="C39" s="4"/>
      <c r="D39" s="4"/>
      <c r="E39" s="4"/>
    </row>
    <row r="41" spans="2:5" x14ac:dyDescent="0.25">
      <c r="C41" t="s">
        <v>9</v>
      </c>
    </row>
    <row r="42" spans="2:5" x14ac:dyDescent="0.25">
      <c r="C42" t="s">
        <v>10</v>
      </c>
    </row>
  </sheetData>
  <sheetProtection password="C1EE" sheet="1" objects="1" scenarios="1"/>
  <dataValidations count="1">
    <dataValidation allowBlank="1" showInputMessage="1" showErrorMessage="1" promptTitle="Giltigaövrigakostnader" sqref="C27:C35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11</vt:i4>
      </vt:variant>
    </vt:vector>
  </HeadingPairs>
  <TitlesOfParts>
    <vt:vector size="17" baseType="lpstr">
      <vt:lpstr>Budgetöversikt</vt:lpstr>
      <vt:lpstr>Organisationer och LKP</vt:lpstr>
      <vt:lpstr>Personal</vt:lpstr>
      <vt:lpstr>Projektintäkter</vt:lpstr>
      <vt:lpstr>Finansiering</vt:lpstr>
      <vt:lpstr>Data</vt:lpstr>
      <vt:lpstr>Giltigaindirekta</vt:lpstr>
      <vt:lpstr>Giltigakontantamedel</vt:lpstr>
      <vt:lpstr>Giltigaprojektpersonal</vt:lpstr>
      <vt:lpstr>Giltigaövrigakostnader</vt:lpstr>
      <vt:lpstr>Budgetöversikt!Utskriftsområde</vt:lpstr>
      <vt:lpstr>Finansiering!Utskriftsområde</vt:lpstr>
      <vt:lpstr>Projektintäkter!Utskriftsområde</vt:lpstr>
      <vt:lpstr>Finansiering!Utskriftsrubriker</vt:lpstr>
      <vt:lpstr>'Organisationer och LKP'!Utskriftsrubriker</vt:lpstr>
      <vt:lpstr>Personal!Utskriftsrubriker</vt:lpstr>
      <vt:lpstr>Projektintäkter!Utskriftsrubriker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personalkostnader +40 % schablon 75 % AMIF 2021 - 2027</dc:title>
  <dc:creator>Migrationsverket</dc:creator>
  <cp:keywords>Fd1026</cp:keywords>
  <cp:lastModifiedBy>Gun Wantell</cp:lastModifiedBy>
  <cp:lastPrinted>2024-03-19T15:08:54Z</cp:lastPrinted>
  <dcterms:created xsi:type="dcterms:W3CDTF">2015-03-04T08:09:01Z</dcterms:created>
  <dcterms:modified xsi:type="dcterms:W3CDTF">2024-04-15T06:06:38Z</dcterms:modified>
</cp:coreProperties>
</file>